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hidePivotFieldList="1" showPivotChartFilter="1" defaultThemeVersion="124226"/>
  <mc:AlternateContent xmlns:mc="http://schemas.openxmlformats.org/markup-compatibility/2006">
    <mc:Choice Requires="x15">
      <x15ac:absPath xmlns:x15ac="http://schemas.microsoft.com/office/spreadsheetml/2010/11/ac" url="C:\Users\MTANG2\Desktop\Melon's folder\Dashboard\DPPM\Plexus seaside\"/>
    </mc:Choice>
  </mc:AlternateContent>
  <xr:revisionPtr revIDLastSave="0" documentId="13_ncr:1_{12F48283-A44F-496D-A4A5-1240A14E3010}" xr6:coauthVersionLast="43" xr6:coauthVersionMax="43" xr10:uidLastSave="{00000000-0000-0000-0000-000000000000}"/>
  <bookViews>
    <workbookView xWindow="-110" yWindow="-110" windowWidth="19420" windowHeight="10420" tabRatio="725" firstSheet="4" activeTab="4" xr2:uid="{00000000-000D-0000-FFFF-FFFF00000000}"/>
  </bookViews>
  <sheets>
    <sheet name="Sheet2" sheetId="5" state="hidden" r:id="rId1"/>
    <sheet name="Sheet6" sheetId="45" state="hidden" r:id="rId2"/>
    <sheet name="Sheet4" sheetId="42" state="hidden" r:id="rId3"/>
    <sheet name="Sheet1" sheetId="21" state="hidden" r:id="rId4"/>
    <sheet name="Monthly PPM" sheetId="471" r:id="rId5"/>
    <sheet name="SQ DMR Tracking" sheetId="473" r:id="rId6"/>
    <sheet name="Sheet5" sheetId="487" r:id="rId7"/>
    <sheet name="DMR (removed from)" sheetId="483" r:id="rId8"/>
  </sheets>
  <externalReferences>
    <externalReference r:id="rId9"/>
  </externalReferences>
  <definedNames>
    <definedName name="_xlnm._FilterDatabase" localSheetId="5" hidden="1">'SQ DMR Tracking'!$A$1:$XEL$18</definedName>
    <definedName name="ParetoBaseCell" localSheetId="4">#REF!</definedName>
    <definedName name="ParetoBaseCell">#REF!</definedName>
    <definedName name="SAPBEXbbsBack" hidden="1">"xSAPtemp4886.xls"</definedName>
    <definedName name="SAPBEXrevision" hidden="1">1</definedName>
    <definedName name="SAPBEXsysID" hidden="1">"BWP"</definedName>
    <definedName name="SAPBEXwbID" hidden="1">"48XQ6E6535H22U37XU0TEMUX5"</definedName>
    <definedName name="Z_E566C964_8440_47BA_84DA_DB686E4030CF_.wvu.Cols" localSheetId="4" hidden="1">'Monthly PPM'!#REF!</definedName>
    <definedName name="Z_E95D547C_F61D_4582_8F2B_A3E858BC7A05_.wvu.Cols" localSheetId="4" hidden="1">'Monthly PPM'!#REF!</definedName>
  </definedNames>
  <calcPr calcId="191029"/>
  <pivotCaches>
    <pivotCache cacheId="3" r:id="rId10"/>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 i="471" l="1"/>
  <c r="F3" i="471"/>
  <c r="H3" i="471"/>
  <c r="H4" i="471"/>
  <c r="E4" i="471"/>
  <c r="F4" i="471"/>
  <c r="F5" i="471"/>
  <c r="H5" i="471"/>
  <c r="E5" i="471"/>
  <c r="H6" i="471"/>
  <c r="C7" i="487"/>
  <c r="C5" i="487"/>
  <c r="C6" i="487"/>
  <c r="C4" i="487"/>
  <c r="E6" i="471"/>
  <c r="F6" i="471"/>
  <c r="E7" i="471"/>
  <c r="F7" i="471"/>
  <c r="H7" i="471"/>
  <c r="D2" i="471"/>
  <c r="F2" i="471" s="1"/>
  <c r="C2" i="471"/>
  <c r="B2" i="471"/>
  <c r="E8" i="471"/>
  <c r="F8" i="471"/>
  <c r="H8" i="471"/>
  <c r="H9" i="471"/>
  <c r="H10" i="471"/>
  <c r="E9" i="471"/>
  <c r="F9" i="471"/>
  <c r="E10" i="471"/>
  <c r="F10" i="471"/>
  <c r="E11" i="471"/>
  <c r="F11" i="471"/>
  <c r="H11" i="471"/>
  <c r="E2" i="471"/>
  <c r="E12" i="471"/>
  <c r="F12" i="471"/>
  <c r="H12" i="471"/>
  <c r="E13" i="471"/>
  <c r="F13" i="471"/>
  <c r="H13" i="471"/>
  <c r="E14" i="471"/>
  <c r="F14" i="471"/>
  <c r="E42" i="471"/>
  <c r="E31" i="471"/>
  <c r="E33" i="471"/>
  <c r="E34" i="471"/>
  <c r="E35" i="471"/>
  <c r="E36" i="471"/>
  <c r="E37" i="471"/>
  <c r="E38" i="471"/>
  <c r="E39" i="471"/>
  <c r="E40" i="471"/>
  <c r="E41" i="471"/>
  <c r="E16" i="471"/>
  <c r="E17" i="471"/>
  <c r="E18" i="471"/>
  <c r="E19" i="471"/>
  <c r="E20" i="471"/>
  <c r="E21" i="471"/>
  <c r="E22" i="471"/>
  <c r="E23" i="471"/>
  <c r="E24" i="471"/>
  <c r="E25" i="471"/>
  <c r="E26" i="471"/>
  <c r="E27" i="471"/>
  <c r="E28" i="471"/>
  <c r="E29" i="471"/>
  <c r="E15" i="471"/>
  <c r="H15" i="471"/>
  <c r="H16" i="471"/>
  <c r="H17" i="471"/>
  <c r="H18" i="471"/>
  <c r="H19" i="471"/>
  <c r="H20" i="471"/>
  <c r="H21" i="471"/>
  <c r="H22" i="471"/>
  <c r="H23" i="471"/>
  <c r="H24" i="471"/>
  <c r="H25" i="471"/>
  <c r="H26" i="471"/>
  <c r="H27" i="471"/>
  <c r="H28" i="471"/>
  <c r="H29" i="471"/>
  <c r="H30" i="471"/>
  <c r="H31" i="471"/>
  <c r="H32" i="471"/>
  <c r="H33" i="471"/>
  <c r="H34" i="471"/>
  <c r="H35" i="471"/>
  <c r="H36" i="471"/>
  <c r="H37" i="471"/>
  <c r="H38" i="471"/>
  <c r="H39" i="471"/>
  <c r="H40" i="471"/>
  <c r="H41" i="471"/>
  <c r="H42" i="471"/>
  <c r="H43" i="471"/>
  <c r="H44" i="471"/>
  <c r="H45" i="471"/>
  <c r="H46" i="471"/>
  <c r="H47" i="471"/>
  <c r="H48" i="471"/>
  <c r="H49" i="471"/>
  <c r="F17" i="471"/>
  <c r="F18" i="471"/>
  <c r="F19" i="471"/>
  <c r="F20" i="471"/>
  <c r="F21" i="471"/>
  <c r="F22" i="471"/>
  <c r="F23" i="471"/>
  <c r="F24" i="471"/>
  <c r="F25" i="471"/>
  <c r="F26" i="471"/>
  <c r="F27" i="471"/>
  <c r="F28" i="471"/>
  <c r="F29" i="471"/>
  <c r="F30" i="471"/>
  <c r="F31" i="471"/>
  <c r="F32" i="471"/>
  <c r="F33" i="471"/>
  <c r="F34" i="471"/>
  <c r="F35" i="471"/>
  <c r="F36" i="471"/>
  <c r="F37" i="471"/>
  <c r="F38" i="471"/>
  <c r="F39" i="471"/>
  <c r="F40" i="471"/>
  <c r="F41" i="471"/>
  <c r="F42" i="471"/>
  <c r="F43" i="471"/>
  <c r="F44" i="471"/>
  <c r="F45" i="471"/>
  <c r="F46" i="471"/>
  <c r="F47" i="471"/>
  <c r="F48" i="471"/>
  <c r="F49" i="471"/>
  <c r="H14" i="471"/>
  <c r="F15" i="471"/>
  <c r="F16" i="471"/>
</calcChain>
</file>

<file path=xl/sharedStrings.xml><?xml version="1.0" encoding="utf-8"?>
<sst xmlns="http://schemas.openxmlformats.org/spreadsheetml/2006/main" count="620" uniqueCount="342">
  <si>
    <t>Defect Location</t>
  </si>
  <si>
    <t>Part No.</t>
  </si>
  <si>
    <t>Connector insert reversely</t>
  </si>
  <si>
    <t>Not meet installation spec.</t>
  </si>
  <si>
    <t>Backward PTH component</t>
  </si>
  <si>
    <t>Jumper wire - improper instllation</t>
  </si>
  <si>
    <t>Cable - improper installation</t>
  </si>
  <si>
    <t>Hardware issue</t>
  </si>
  <si>
    <t>similar parts swapped on location</t>
  </si>
  <si>
    <t>Foreign material installed</t>
  </si>
  <si>
    <t>Pin not insert into PTH</t>
  </si>
  <si>
    <t>COMPONENT FAILURE</t>
  </si>
  <si>
    <t>No.</t>
  </si>
  <si>
    <t>DMR No.</t>
  </si>
  <si>
    <t>Goods Receipt</t>
  </si>
  <si>
    <t>Defect Quantity</t>
  </si>
  <si>
    <t>Notification Count</t>
  </si>
  <si>
    <t>Count PPM</t>
  </si>
  <si>
    <t>Goal</t>
  </si>
  <si>
    <t>Quantity</t>
  </si>
  <si>
    <t>Cal. year / month</t>
  </si>
  <si>
    <t>Long Text</t>
  </si>
  <si>
    <t>Lot Code</t>
  </si>
  <si>
    <t>Plant</t>
  </si>
  <si>
    <t>CH01</t>
  </si>
  <si>
    <t>WRONG PART</t>
  </si>
  <si>
    <t>SOLDER ISSUE</t>
  </si>
  <si>
    <t>IMPROPER INSTALLATION</t>
  </si>
  <si>
    <t>BACKWARD PART</t>
  </si>
  <si>
    <t>MISSING PART</t>
  </si>
  <si>
    <t>DAMAGED</t>
  </si>
  <si>
    <t>ELECTRICAL OPEN/SHORT</t>
  </si>
  <si>
    <t>33070006-05</t>
  </si>
  <si>
    <t>MULTIPLE FAILURES</t>
  </si>
  <si>
    <t>Defect Code</t>
  </si>
  <si>
    <t>Other</t>
  </si>
  <si>
    <t>3 mo Avg</t>
  </si>
  <si>
    <t>Overall Result</t>
  </si>
  <si>
    <t>Monthly PPM</t>
  </si>
  <si>
    <t>P1053370</t>
  </si>
  <si>
    <t>Sum of Quantity</t>
  </si>
  <si>
    <t>Grand Total</t>
  </si>
  <si>
    <t>03/2018</t>
  </si>
  <si>
    <t>04/2018</t>
  </si>
  <si>
    <t>05/2018</t>
  </si>
  <si>
    <t>5/3/2018</t>
  </si>
  <si>
    <t>200498564</t>
  </si>
  <si>
    <t>5/4/2018</t>
  </si>
  <si>
    <t>200498603</t>
  </si>
  <si>
    <t>5/5/2018</t>
  </si>
  <si>
    <t>200498626</t>
  </si>
  <si>
    <t>200498637</t>
  </si>
  <si>
    <t>5/6/2018</t>
  </si>
  <si>
    <t>200498699</t>
  </si>
  <si>
    <t>200498715</t>
  </si>
  <si>
    <t>5/8/2018</t>
  </si>
  <si>
    <t>200498771</t>
  </si>
  <si>
    <t>5/15/2018</t>
  </si>
  <si>
    <t>200499168</t>
  </si>
  <si>
    <t>5/17/2018</t>
  </si>
  <si>
    <t>200499353</t>
  </si>
  <si>
    <t>5/21/2018</t>
  </si>
  <si>
    <t>200499439</t>
  </si>
  <si>
    <t>5/24/2018</t>
  </si>
  <si>
    <t>200499661</t>
  </si>
  <si>
    <t>5/30/2018</t>
  </si>
  <si>
    <t>200499894</t>
  </si>
  <si>
    <t>200499897</t>
  </si>
  <si>
    <t>4/2/2018</t>
  </si>
  <si>
    <t>200496877</t>
  </si>
  <si>
    <t>4/4/2018</t>
  </si>
  <si>
    <t>200497117</t>
  </si>
  <si>
    <t>200497118</t>
  </si>
  <si>
    <t>200497178</t>
  </si>
  <si>
    <t>4/7/2018</t>
  </si>
  <si>
    <t>200497310</t>
  </si>
  <si>
    <t>4/9/2018</t>
  </si>
  <si>
    <t>200497171</t>
  </si>
  <si>
    <t>4/11/2018</t>
  </si>
  <si>
    <t>200497510</t>
  </si>
  <si>
    <t>4/12/2018</t>
  </si>
  <si>
    <t>200497500</t>
  </si>
  <si>
    <t>4/15/2018</t>
  </si>
  <si>
    <t>200497690</t>
  </si>
  <si>
    <t>4/17/2018</t>
  </si>
  <si>
    <t>200497807</t>
  </si>
  <si>
    <t>4/19/2018</t>
  </si>
  <si>
    <t>200497906</t>
  </si>
  <si>
    <t>4/21/2018</t>
  </si>
  <si>
    <t>200497995</t>
  </si>
  <si>
    <t>4/24/2018</t>
  </si>
  <si>
    <t>200498150</t>
  </si>
  <si>
    <t>4/27/2018</t>
  </si>
  <si>
    <t>200498332</t>
  </si>
  <si>
    <t>3/20/2018</t>
  </si>
  <si>
    <t>200496328</t>
  </si>
  <si>
    <t>3/24/2018</t>
  </si>
  <si>
    <t>200496534</t>
  </si>
  <si>
    <t>200496535</t>
  </si>
  <si>
    <t>200496553</t>
  </si>
  <si>
    <t>3/26/2018</t>
  </si>
  <si>
    <t>200496599</t>
  </si>
  <si>
    <t>Date</t>
  </si>
  <si>
    <t>P1044690</t>
  </si>
  <si>
    <t>P1045000-01</t>
  </si>
  <si>
    <t>P1044400-01</t>
  </si>
  <si>
    <t>P1053100-0012</t>
  </si>
  <si>
    <t>P1045000-02</t>
  </si>
  <si>
    <t>P1044700</t>
  </si>
  <si>
    <t>P1053100-0005</t>
  </si>
  <si>
    <t>1803</t>
  </si>
  <si>
    <t>NA</t>
  </si>
  <si>
    <t>1808</t>
  </si>
  <si>
    <t>1741</t>
  </si>
  <si>
    <t xml:space="preserve"> Total QTY:1pcs, Final result:Reject .  Reject reason: C3,C4,C280,C336= ,C337,C338,C39  deform  ,RMA part ,old DMR#200496256, S/N:1803-013B#</t>
  </si>
  <si>
    <t xml:space="preserve"> prod,     Part of the defective, found less PEM in assembly SN:903425-1749-00KR##</t>
  </si>
  <si>
    <t xml:space="preserve"> 1.Component lead bent and damaged(c338;c337) sn:903425-1741 00Q3,old DMR#200494274##</t>
  </si>
  <si>
    <t xml:space="preserve"> prod,     Supplier material, found that the D24 / D25 position wrong materials PCBA P/N:P1045000-02 PCBA S/N:1808-00C4##</t>
  </si>
  <si>
    <t>ENG P/N: P1044400-01  S/N: 903425-18060173
Failed during ATE Test.The fault phenomenon Is the LCD display display output current portion.on the After The decimal point second digital display messy code.root cause is P1044400-01 board bad.
Please return to Supplier to repair, RTV</t>
  </si>
  <si>
    <t>2018/05/04 00:25:45 J. Zhuo (LZHUO) Phone +8675526728187EXT7760
ENG P/N:P1045000-01 S/N:903425-1808-00DO PLPG
The unit MV2000 S/N 1356853 ACW 1.5kv Arcing failure during Hi-Pot test, the root cause is TR19,TR17,TR15 and D18 heat sink have metal material piercing the insulate pad damaged on the P1045000-01 board.
Please return to Supplier to repair, RTV</t>
  </si>
  <si>
    <t>2018/05/03 23:20:53 J. Zhuo (LZHUO) Phone +8675526728187EXT7760
ENG: P/N:P1044690  S/N:903425-1805-00FB/1805-00EB PLPG
The 2EA units step 2.3 voltage linearity table during unit test failure.the root causes is P1044690 board PRE-TEST adjust error.
Please return to retest and analyze ,RTV.</t>
  </si>
  <si>
    <t>2018/05/04 19:59:08 J. Zhuo (LZHUO) Phone +8675526728187EXT7760
ENG:P/N:P1044400-01  S/N:903425-1803-00BL  PLPG
The unit step 2.4 local operation during unit test failure.The fault phenomenon is Press the front panel switch,switch illuminate yellow.root cause is SW4 yellow led and green led reverse on the P1044400-01 board.RTV</t>
  </si>
  <si>
    <t>2018/05/04 21:07:41 J. Zhuo (LZHUO) Phone +8675526728187EXT7760
ENG P/N:P1053100-0012 S/N:903425-1813-008E
The unit Step 1.4.1 Front Pane loop control during ATE test failure,the root cause is HV ON one minute front Pane loop control error,maybe is Pre-test adjust issue,and need replace new IC7(and redownload the program )on the P1053100-0012 board. RTV</t>
  </si>
  <si>
    <t xml:space="preserve"> 2018/05/05 21:09:56 J. Zhuo (LZHUO) Phone +8675526728187EXT7760 ENG P/N:P1044400-01 S/N:903425-1803-00D5 PLPG The unitSwitch Local LED light is bright yellow and should is green during ATE test failure,the root cause is Reverse SW4 on the P1044400-01 Front Pane board.
The SW4 Reverse problem belongs supplier quality issues., RTV.</t>
  </si>
  <si>
    <t>2018/05/06 01:15:29 J. Zhuo (LZHUO) Phone +8675526728187EXT7760
ENG P/N:P1045000-02   S/N:903425-1808-00BX  PLPG
The unit front Pane loop control and OVP trip during ATE test failed, root cause is front Pane voltage=65.63V(Spec:64.95~65.05V) RV7 adjust wrong and OVP 65.8V trip RV8 adjust wrong on the P1045000-02 main board.The P1045000-02 board issue belongs supplier Pre-test issues.RTV</t>
  </si>
  <si>
    <t xml:space="preserve"> W/H:Found*1EA  the SW4 wrongly installed. SN:'1803-00D2</t>
  </si>
  <si>
    <t>2018/05/07 19:15:20 J. Zhuo (LZHUO) Phone +8675526728187EXT7760
ENG P/N:P1053100-0012 S/N:903425-1815-04LP
The unit HV on not DC150 voltage output during ATE test failure,the root cause is PFC voltage only 248V failed (normal is 360V).Please return to Supplier to pre-test and analyze, RTV.</t>
  </si>
  <si>
    <t>05/17/2018 23:24:46 Shou Qiang Peng (SPENG) Phone +8675526728187EXT7875
prod,     NG part per purge#70007139 .
interface board test result : IDemand =10.0V,output voltage =9.59V(normal is 10V) RV1 adjust wrong .
05/18/2018 03:24:24 Shou Qiang Peng (SPENG) Phone +8675526728187EXT7875
PCBA S/N:903425-1805-00EE / 903425-1805-00FP</t>
  </si>
  <si>
    <t>05/21/2018 00:04:45 Shou Qiang Peng (SPENG) Phone +8675526728187EXT7875
prod, Incoming material without protection well，Lead to PCB material damage
05/29/2018 20:06:05 Shou Qiang Peng (SPENG) Phone +8675526728187EXT7875
PCBA S/N:1741-00CA</t>
  </si>
  <si>
    <t>2018/05/24 00:40:02 J. Zhuo (LZHUO) Phone +8675526728187EXT7760
ENG P/N:P1045000-02 S/N:903425-1813-0135
The unit Step 2.5 Front Pane loop control during ATE test failed,root cause is front Pane voltage=65.63V(Spec:64.95~65.05V) RV7 adjust wrong and other RV adjust wrong on the P1045000-02 main board.</t>
  </si>
  <si>
    <t>2018/04/01 23:25:03 J. Zhuo (LZHUO) Phone +8675526728187EXT7760
ENG P/N:P1045000-01 S/N:903425-1803-00SD PLPG
The unit step 2.3.2 voltage linearity table test failed during ATE test, the root cause is set output current to 10.000A by adjusting RV11 is wrong( 9.83A)on the P1045000-01(903425-1803-00SD)board.
Please return to Supplier to retest Pre-test.RTV</t>
  </si>
  <si>
    <t>2018/04/03 23:04:51 J. Zhuo (LZHUO) Phone +8675526728187EXT7760
ENG P/N:P1045000-02  S/N:1808-00C2/1808-00BP/1808-00CM
The X3 unit(s/n:1339636/1339641/1339638) 0.5H no power during burn-in test failed,the root cause maybe is D25 short on the P1045000-02 board.
Rework:D24/D25-DGAPT60DQ60*2    PAD-D1043077*4
2018/04/03 23:29:32 J. Zhuo (LZHUO) Phone +8675526728187EXT7760
ENG P/N:P1045000-02  S/N:1808-00C2/1808-00BP/1808-00CM
The X3 unit(s/n:1339636/1339641/1339638) 0.5H no power during burn-in test failed,the root cause maybe is D25(D/C:1738)short on the P1045000-02 board.
Rework:D24/D25-DGAPT60DQ60*2    PAD-D1043077*4
2018/04/09 23:20:37 J. Zhuo (LZHUO) Phone +8675526728187EXT7760
ENG P/N:P1045000-02  S/N:1808-00C2/1808-00BP/1808-00CM
The X3 unit(s/n:1339636/1339641/1339638) 0.5H no power during burn-in test failed,check found D25 component bad,the root cause is D24 and D25 wrong part is P/N#DGAPT15DQ100 D/C:1738(Right is P/N#DGAPT60DQ60)on the P1045000-02 board.
The D24/D25 wrong part belongs supplier quality issues.RTV</t>
  </si>
  <si>
    <t>2018/04/03 23:22:52 J. Zhuo (LZHUO) Phone +8675526728187EXT7760
ENG P/N:P1045000-01 S/N:903425-1808-00DL
The unit 0.5H no power during burn-in test failed,the root cause maybe D24/D25 short on the P1045000-01 board.
Rework:D24/D25-DGAPT15DQ100*2  PAD-D1043077*4
2018/04/03 23:28:50 J. Zhuo (LZHUO) Phone +8675526728187EXT7760
The unit 0.5H no power during burn-in test failed,the root cause maybe D24/D25(D/C:1734) short on the P1045000-01 board.
Rework:D24/D25-DGAPT15DQ100*2  PAD-D1043077*4
2018/04/10 02:05:00 J. Zhuo (LZHUO) Phone +8675526728187EXT7760
The unit 0.5H no power during burn-in test failed,the root cause D24/D25 wrong part on the P1045000-01 board.RTV</t>
  </si>
  <si>
    <t>2018/04/07 02:23:28 J. Zhuo (LZHUO) Phone +8675526728187EXT7760
ENG P/N:P1045000-02 S/N:903425-1808-00CC/903425-1808-00CO
The X2 unit(s/n:1342451/1339629/) 0.5H no power during burn-in test failed,the root cause maybe is D25(D/C:1738)short on the P1045000-02 board.The C89/C70/D100/D101/T9/T10 maybe bad.
Rework:D24/D25-DGAPT60DQ60*2    PAD-D1043077*4
       C89/C70-CL3470PXM*2   D100/D101-DGBYV26C*2  T9/T10-T1044858*2
2018/04/09 04:18:29 J. Zhuo (LZHUO) Phone +8675526728187EXT7760
ENG P/N:P1045000-02 S/N:903425-1808-00CC/903425-1808-00CO
The X2 unit(s/n:1342451/1339629/) 0.5H no power during burn-in test failed,the root cause is D24/D25(D/C:1738)wrong part short on the P1045000-02 board.
The D24/D25 wrong part belongs supplier quality issues.RTV</t>
  </si>
  <si>
    <t>2018/04/08 20:34:50 J. Zhuo (LZHUO) Phone +8675526728187EXT7760
ENG P/N:P1053100-0012 S/N:903425-1813-0080 PLPG
The unit ACW 1.5KV Arcing failure during Hi-pot test,the root cause is TR24 heatsink have metal material piercing the insulate pad arcing bad on the P1053100-0012 board.
The insulate pad damaged issue problem belongs supplier quality issues.
Please return to Supplier to repair, RTV.</t>
  </si>
  <si>
    <t>1813</t>
  </si>
  <si>
    <t xml:space="preserve"> prod,     Supplier material, found that the D24 / D25 position wrong materials. SN:903425-1808-00BQ</t>
  </si>
  <si>
    <t>2018/04/15 04:19:30 J. Zhuo (LZHUO) Phone +8675526728187EXT7760
ENG P/N:P1045000-01   S/N:903425-1808-00DP/1808-00DS  PLPG
The X2 (s/n:1345721/1344628)unit Step 2.4.1 over voltage trip during ATE test failure,the root cause is output voltage/current and OCP/OVP adjust wrong on the P1045000-01 board.
The this is board issue problem belongs supplier Pre-test issues.RTV</t>
  </si>
  <si>
    <t>2018/04/18 22:45:21 J. Zhuo (LZHUO) Phone +8675526728187EXT7760
ENG P/N:P1045000-02  S/N:903425-1808-00CB PLPG
The unit Step 2.4.1 over voltage trip during ATE TEST failed,the root cause is output OVP 64.8V (spec:70-73V)trip on the P1045000-02 board.
The P1045000-02 board issue belongs supplier Pre-test issues.RTV</t>
  </si>
  <si>
    <t>2018/04/20 19:29:27 J. Zhuo (LZHUO) Phone +8675526728187EXT7760
ENG P/N:P1045000-01 S/N:903425-1808-00DJ
The unit step 2.4.1 over voltage trip during ATE test failure,the root cause is output voltage OVP=160.5V (Spec:163~167V)and OCP=10.7A(Spec;10.8~11.2A)adjust wrong on the P1045000-01 board.
The P1045000-01 board issue belongs supplier Pre-test issues.RTV
2018/04/24 02:39:09 J. Zhuo (LZHUO) Phone +8675526728187EXT7760
ENG P/N:P1045000-01 S/N:903425-1808-00DJ
The unit step 2.4.1 over voltage trip during ATE test failure,the root cause is output voltage OVP=150.5V (Spec:163~167V)and OCP=10.7A(Spec;10.8~11.2A)adjust wrong on the P1045000-01 board.
The P1045000-01 board issue belongs supplier Pre-test issues.RTV</t>
  </si>
  <si>
    <t>2018/04/23 23:26:38 J. Zhuo (LZHUO) Phone +8675526728187EXT7760
ENG P/N:P1045000-01 S/N:903425-1808-00DU PLPG
The unit step 2.4.1 over voltage trip during ATE test failure,the root cause is output voltage OVP=161.5V (Spec:163~167V)adjust wrong on the P1045000-01 main board
The P1045000-01 board issue belongs supplier Pre-test issues.RTV
2018/04/24 02:36:36 J. Zhuo (LZHUO) Phone +8675526728187EXT7760
ENG P/N:P1045000-01 S/N:903425-1808-00DU PLPG
The unit step 2.4.1 over voltage trip during ATE test failure,the root cause is output voltage OVP=151.5V (Spec:163~167V)adjust wrong on the P1045000-01 main board
The P1045000-01 board issue belongs supplier Pre-test issues.RTV</t>
  </si>
  <si>
    <t>2018/04/26 21:09:13 J. Zhuo (LZHUO) Phone +8675526728187EXT7760
ENG P/N:P1045000-01 S/N:903425-1803-00SB PLPG
The unit MV2000 S/N 1356849 ACW 1.5kv Arcing failure during Hi-Pot test, the root cause is TR19 heat sink have metal material piercing the insulate pad damaged on the P1045000-01 board.
Please return to Supplier to repair, RTV</t>
  </si>
  <si>
    <t>2018/03/20 04:28:42 J. Zhuo (LZHUO) Phone +8675526728187EXT7760
ENG P/N:P1045000-02 S/N:903425-1803-00X4/1803-00ZJ  PLPG
The unit S/N 1326338 ACW 1.5KV Arcing failure during Hi-Pot test,the root caues is D4 insulate pad arcing bad on the P1045000-02 board.
The unit S/N 1330531 ACW 1.5KV Arcing failure during Hi-Pot test,the root caues is TR15 heatsink have metal material piercing the insulate pad damaged on the P1045000-02 board.
Please return to Supplier to repair, RTV.</t>
  </si>
  <si>
    <t>2018/03/23 23:06:49 J. Zhuo (LZHUO) Phone +8675526728187EXT7760
ENG P/N:P1045000-01 SN:903425-1803-00SI
The unit MV2000 S/N 1325698 ACW 1.5kv Arcing failure during Hi-Pot test, the root cause is D3 heat sink have metal material piercing the insulate pad damaged on the P1045000-01 (PLPG 903425-1803-00SI)board.
Please return to Supplier to repair, RTV</t>
  </si>
  <si>
    <t>2018/03/23 23:20:12 J. Zhuo (LZHUO) Phone +8675526728187EXT7760
ENG P/N:P1045000-02 SN:903425-1803-00X2 PLPG
The unit MV2000 S/N 1328242 ACW 1.5kv Arcing failure during Hi-Pot test, the root cause is D2 heat sink have metal material piercing the insulate pad damaged on the P1045000-02 board.
Please return to Supplier to repair, RTV</t>
  </si>
  <si>
    <t>2018/03/24 01:43:06 J. Zhuo (LZHUO) Phone +8675526728187EXT7760
ENG P/N:P1045000-01 S/N:903425-1803-00RN PLPG
The unit Step 2.6.2 short current trip during unit test failure,the root cause is I-MON voltage&gt;10.7V failed, maybe is RV5 and RV11 not adjust to the correct range on the P1045000-01 board.
Please return to Supplier to redjust Over current, RTV.</t>
  </si>
  <si>
    <t>2018/03/25 22:34:21 J. Zhuo (LZHUO) Phone +8675526728187EXT7760
ENG P/N: P1053370 SN:903425-1810-00EK PLPG
   The unit was failed in 1.4.1 step. fail during Unit Test.Phenomenon is PSU1 HV on  sense light is not illuminated.the root cause is PL2 relay Use the wrong  material.PL2 is to use a 5 v relay.but now Use a 12V relay.
Please return to Supplier to repair, RTV
2018/03/25 23:37:50 J. Zhuo (LZHUO) Phone +8675526728187EXT7760
ENG P/N: P1053370 SN:903425-1810-00EK PLPG
   The unit was failed in 1.4.1 step. fail during Unit Test.Phenomenon is PSU1 HV on  sense light is not illuminated.the root cause is RL2 relay Use the wrong  material.RL2 is to use a 5 v relay.but now Use a 12V relay.Please return to Supplier to repair, RTV</t>
  </si>
  <si>
    <t>RL12</t>
  </si>
  <si>
    <t>Wrong Part</t>
  </si>
  <si>
    <t>RV5/RV11</t>
  </si>
  <si>
    <t>Test issue</t>
  </si>
  <si>
    <t>D2</t>
  </si>
  <si>
    <t>Foreign material</t>
  </si>
  <si>
    <t>D3</t>
  </si>
  <si>
    <t>D4/TR15</t>
  </si>
  <si>
    <t>TR19</t>
  </si>
  <si>
    <t>D24/D25</t>
  </si>
  <si>
    <t>C338/C337</t>
  </si>
  <si>
    <t xml:space="preserve">Component Damage </t>
  </si>
  <si>
    <t>TR24</t>
  </si>
  <si>
    <t>Missing Part</t>
  </si>
  <si>
    <t>RV11</t>
  </si>
  <si>
    <t>C3/C4/C280/C336~C339</t>
  </si>
  <si>
    <t>RV7</t>
  </si>
  <si>
    <t>C2</t>
  </si>
  <si>
    <t>SW4</t>
  </si>
  <si>
    <t>Improper Installed</t>
  </si>
  <si>
    <t>TR19/TR17/TR15/D18</t>
  </si>
  <si>
    <t>IC7</t>
  </si>
  <si>
    <t>Row Labels</t>
  </si>
  <si>
    <t>02/2018</t>
  </si>
  <si>
    <t>01/2018</t>
  </si>
  <si>
    <t>12/2017</t>
  </si>
  <si>
    <t>11/2017</t>
  </si>
  <si>
    <t>10/2017</t>
  </si>
  <si>
    <t>09/2017</t>
  </si>
  <si>
    <t>08/2017</t>
  </si>
  <si>
    <t>07/2017</t>
  </si>
  <si>
    <t>06/2017</t>
  </si>
  <si>
    <t>05/2017</t>
  </si>
  <si>
    <t>04/2017</t>
  </si>
  <si>
    <t>03/2017</t>
  </si>
  <si>
    <t>02/2017</t>
  </si>
  <si>
    <t>01/2017</t>
  </si>
  <si>
    <t>12/2016</t>
  </si>
  <si>
    <t>11/2016</t>
  </si>
  <si>
    <t>10/2016</t>
  </si>
  <si>
    <t>09/2016</t>
  </si>
  <si>
    <t>08/2016</t>
  </si>
  <si>
    <t>07/2016</t>
  </si>
  <si>
    <t>06/2016</t>
  </si>
  <si>
    <t>05/2016</t>
  </si>
  <si>
    <t>04/2016</t>
  </si>
  <si>
    <t>03/2016</t>
  </si>
  <si>
    <t>02/2016</t>
  </si>
  <si>
    <t>01/2016</t>
  </si>
  <si>
    <t>12/2015</t>
  </si>
  <si>
    <t>11/2015</t>
  </si>
  <si>
    <t>10/2015</t>
  </si>
  <si>
    <t>09/2015</t>
  </si>
  <si>
    <t>08/2015</t>
  </si>
  <si>
    <t>07/2015</t>
  </si>
  <si>
    <t>06/2015</t>
  </si>
  <si>
    <t>remove due to RV2  be adjusted in AE</t>
  </si>
  <si>
    <t>remove 200497691 due to no FC test before DC1740</t>
  </si>
  <si>
    <t>remove DMR#200496177  200496553 RV componet Adjusted in AE or pass after rechecking</t>
  </si>
  <si>
    <t>P1036030</t>
  </si>
  <si>
    <t>06/26/2018 23:27:16 Li Juan Liao (LLIAO) Phone +8675526728187EXT7816
Prod:P/N:P1036030 S/N:903425-1822-01D6
This PEM is wrong and cannot be installed. See the red arrow.</t>
  </si>
  <si>
    <t>PEM</t>
  </si>
  <si>
    <t>07/2018</t>
  </si>
  <si>
    <t>06/2018</t>
  </si>
  <si>
    <t>08/21/2018 00:59:08 Mu Qin Wu (MWU)
ENG P/N:P1045000-01 SN:903425-1810-0101
The unit MV2000 S/N 1410129 ACW 1.5kv Arcing failure during Hi-Pot test, the root cause is D3 heat sink have metal material piercing the insulate pad damaged on the P1045000-01 board.
Please return to Supplier to repair, RTV</t>
  </si>
  <si>
    <t>08/2018</t>
  </si>
  <si>
    <t>P1043070</t>
  </si>
  <si>
    <t>remove DMR#200502890 &amp; 200504038</t>
  </si>
  <si>
    <t>2018/09/05 02:05:03 J. Zhuo (LZHUO) Phone +8675526728187EXT7760
ENG  P/N: P1042790-01  S/N: 903425-1816-02KH  PLPG
The unit was failed in 6.1 step fail during unit Test. The fault phenomenon is no output voltage. root cause is R24 Used the wrong resistance .
Please return to Supplier to repair, RTV</t>
  </si>
  <si>
    <t>P1042790-01</t>
  </si>
  <si>
    <t>09/2018</t>
  </si>
  <si>
    <t>2018/09/21 05:26:39 J. Zhuo (LZHUO) Phone +8675526728187EXT7760
ENG   P/N: P1043070  S/N: 903425-1825-00P0
The unit was failed in 2.3.3 step fail during unit Test. The fault phenomenon is sink current Can't adjust.root cause is Poor contact between R517 welding point and R539.
Please return to Supplier to repair, RTV</t>
  </si>
  <si>
    <t>09/22/2018 04:31:01 Mu Qin Wu (MWU)
ENG:PN#:P1053370&lt;903425-1815-001J&lt;PLPG
the unit failed at HV-HIPOT ACW test.TR30 pad damaged on heatshrink
the SQ issue please RTV</t>
  </si>
  <si>
    <t>TR30</t>
  </si>
  <si>
    <t>R517</t>
  </si>
  <si>
    <t>L10</t>
  </si>
  <si>
    <t>R24</t>
  </si>
  <si>
    <t>Open circuit</t>
  </si>
  <si>
    <t>component failure</t>
  </si>
  <si>
    <t>wrong part</t>
  </si>
  <si>
    <t>remove DMR#200505141</t>
  </si>
  <si>
    <t>09/26/2018 19:43:31 Mu Qin Wu (MWU)
ENG:PN#:P1038890&lt;903425-1830-043C&lt;PLPG
the unit failed in the 1.3.1 test. the C25 Capacitance plus or minus polarity is reversed!SQ issue please RTV
rework:c25[CED1M00HM1]</t>
  </si>
  <si>
    <t>P1038890</t>
  </si>
  <si>
    <t>C25</t>
  </si>
  <si>
    <t>removed from DPPM, but still need to tracking the CA</t>
  </si>
  <si>
    <t>10/2018</t>
  </si>
  <si>
    <t>10/18/2018 04:17:28 Mu Qin Wu (MWU)
ENG:PN#:P1053100-0005&lt;903425-1741-00Q3&lt;PLPG
the unit failed at HI-POT ACW test.
2018/10/18 05:53:44 J. Zhuo (LZHUO) Phone +8675526728187EXT7760
ENG:P/N:P1053100-0005 S/N:903425-1741-00Q3 PLPG
unit failed at HV-HIPOT ACW test.TR44 pad damaged on heatshrink
the SQ issue please RTV</t>
  </si>
  <si>
    <t>TR44</t>
  </si>
  <si>
    <t>2018/10/17 04:23:44 J. Zhuo (LZHUO) Phone +8675526728187EXT7760
ENG:PN#:P1053370&lt;903425-1818-03R3&lt;PLPG
the unit failed in the 2.5 test .the L10 burn out.please replace the
L10[T1042048]*1EA
Meilan promised this board supplier analysis. so please RTV</t>
  </si>
  <si>
    <t>2018/10/30 19:27:40 J. Zhuo (LZHUO) Phone +8675526728187EXT7760
ENG    P/N: P1053370   S/N:903425-1819-05JD PLPG
The unit was failed in 1.7.2 step fail during unit Test.root cause is L10 bad. this is  SQ Issue.
Please return to Supplier to repair, RTV</t>
  </si>
  <si>
    <t>remove from DPPM but keeping DMR tracking list</t>
  </si>
  <si>
    <t>10/31/2018</t>
  </si>
  <si>
    <t>11/2018</t>
  </si>
  <si>
    <t>2018/11/01 02:06:15 J. Zhuo (LZHUO) Phone +8675526728187EXT7760
ENG P/N:P1026140-32 S/N:903425-1816-050Z PLPG
The unit 1439175 step 2.5.6 local current only 32mA(normal 77mA)during unit test failure, the root cause is D38 (3V0)wrong part(Normal 13V DIO) on the P1026140-32(S/N:'903425-1816-050Z) control board.
The D38 wrong part problem belongs supplier quality issues.</t>
  </si>
  <si>
    <t>D38</t>
  </si>
  <si>
    <t>P1026140-32</t>
  </si>
  <si>
    <t>2018/10/31 19:47:25 J. Zhuo (LZHUO) Phone +8675526728187EXT7760
ENG    P/N: P1053370   S/N:903425-1819-05JT PLPG
The unit was failed in 1.7.2 step fail during unit Test. Measurement  L10 inductance value 4.79uH out of range normal (44uH~48uH) .root cause is L10 bad. this is  SQ Issue.
Please return to Supplier to repair, RTV</t>
  </si>
  <si>
    <t>2018/10/31 04:14:35 J. Zhuo (LZHUO) Phone +8675526728187EXT7760
ENG P/N:P1026140-43 S/N:903425-1815-03BI/1815-03B5
The unit step 1.5.1 GATE PULSES no pulses during unit test failed,the root cause is R77 &amp; R75 solder short that cause TR11 bad(need change new TR11) on the P1026140-43, also check the two inventory boards in AESZ, found 1EA(903425-1815-03B5)have same issue  It is supplier quality issue.</t>
  </si>
  <si>
    <t>P1026140-43</t>
  </si>
  <si>
    <t>R75&amp;R77</t>
  </si>
  <si>
    <t>soldering issue</t>
  </si>
  <si>
    <t>2018/11/07 01:00:22 J. Zhuo (LZHUO) Phone +8675526728187EXT7760
ENG P/N:P1026140-07 S/N:903425-1831-014U PLPG
The unit step 2.5 current calibration Imon 0.2V (normal 9.5v)during unit test failed,the root cause is LK6 pin1&amp;2  jumper wire cold solder on the P1026140-07(S/N 903425-1831-014U) control board.
The LK6 solder issue problem belongs supplier quality issues.</t>
  </si>
  <si>
    <t>LK6</t>
  </si>
  <si>
    <t>P1026140-07</t>
  </si>
  <si>
    <t>11/7/2018</t>
  </si>
  <si>
    <t>11/08/2018 03:36:51 Mu Qin Wu (MWU)
ENG:PN#:P1045000-01&lt;903425-1811-0141&lt;PLPG
the unit failed in the HV-HIPOT test.The ground pressure test failed.
The root cause is poor contact between radiator and ground.the SQ issue
pleae RTV!
11/16/2018 01:09:19 Mei Lan Tang (MTANG2) Phone +8675526728187EXT7579
suspected the screw too short to make fully contacting between heatsink and PCB. Return for verification</t>
  </si>
  <si>
    <t>heatsink</t>
  </si>
  <si>
    <t>11/13/2018 17:54:13 Mu Qin Wu (MWU)
ENG:PN#:P1045000-01&lt;903425-1811-0137&lt;PLPG
the unit failed in the HV-HIPOT test .The ground pressure test cannot pass!The root cause is poor contact between radiator and ground
11/14/2018 01:14:32 Mu Qin Wu (MWU)
SQ issue please RTV
11/16/2018 01:06:48 Mei Lan Tang (MTANG2) Phone +8675526728187EXT7579
suspected as screw too short to make fully contacting between heatsink and PCB. Return plexus for checking</t>
  </si>
  <si>
    <t>P1-45000-01</t>
  </si>
  <si>
    <t>2018/11/16 23:43:08 J. Zhuo (LZHUO) Phone +8675526728187EXT7760
ENG P/N:P1052490 S/N：'903425-1840-00DT PLPG
The unit step 6.2 input DC24 voltage burnt during unit test failed,the root cause is C4 reverse and burst on the P1052490(S/N:903425-1840-00DT) control board.
The C4 reverse problem belongs supplier quality issues.</t>
  </si>
  <si>
    <t>P1052490</t>
  </si>
  <si>
    <t>C4</t>
  </si>
  <si>
    <t>backwards</t>
  </si>
  <si>
    <t>2018/11/26 00:08:01 J. Zhuo (LZHUO) Phone +8675526728187EXT7760
ENG P/N:P1027200 S/N:903425-1826-02DA
2018/11/26 03:26:37 J. Zhuo (LZHUO) Phone +8675526728187EXT7760
ENG P/N:P1027200 S/N:903425-1826-02DA
The unit step 1.2.1 HV OFF and Fault LED not illuminate during unit failed,the root cause is LED2 bad on the P1027200 board and PCB damaged.
Scrap it.
2018/11/26 05:05:52 J. Zhuo (LZHUO) Phone +8675526728187EXT7760
ENG P/N:P1027200 S/N:903425-1826-02DE PLPG
The unit step 1.2.1 HV OFF and Fault LED not illuminate during unit failed,the root cause is LED1 and LED3 bad on the P1027200 board.
One of the LED2 dismantled from a new board(s/n:1826-02DA) was also found to be bad.
The LED component bad belongs supplier quality issues.
RTV.
11/28/2018 00:27:53 Mei Lan Tang (MTANG2) Phone +8675526728187EXT7579
the good LED2 on SN 1826-02DE was removed to place on SN 1826-02DA, need to return SN 1826-02DE</t>
  </si>
  <si>
    <t>P1027200</t>
  </si>
  <si>
    <t>LED1~LED3</t>
  </si>
  <si>
    <t>2018/11/15 19:05:46 J. Zhuo (LZHUO) Phone +8675526728187EXT7760
ENG P/N:P1036910-07 S/N:'903425-1828-01FG
The unit step 6.2 TP2 not 15V voltage output during unit test failed,the root cause is FS2 pin PCB damaged on the P1036910-07(903425-1828-01FG)control board.
The PCB damaged  problem belongs supplier quality issues.</t>
  </si>
  <si>
    <t>FS2</t>
  </si>
  <si>
    <t>11/15/2018</t>
  </si>
  <si>
    <t>12/2018</t>
  </si>
  <si>
    <t>P1036910-07</t>
  </si>
  <si>
    <t>Remove DMR#200507783,200506748</t>
  </si>
  <si>
    <t>Remove from DPPM due to FA part</t>
  </si>
  <si>
    <t xml:space="preserve">       </t>
  </si>
  <si>
    <t>Inproper installed</t>
  </si>
  <si>
    <t>02/2019</t>
  </si>
  <si>
    <t>07.02.2019 00:56:15 Alan Cunningham (ACUNNINGHAM) Phone +44(0)1903712437
FLY LEAD FROM FERRITE AND PLASTIC BOBBIN HAS NOT BEEN SECURED WITH RTV AS PER DRAWING NOTES.</t>
  </si>
  <si>
    <t>P1016580</t>
  </si>
  <si>
    <t>UK</t>
  </si>
  <si>
    <t>02/06/2019 02:20:48 Gareth Evans (GEVANS)
raised resistors- stock inspection needed</t>
  </si>
  <si>
    <t>P1031380</t>
  </si>
  <si>
    <t>P1025070-02</t>
  </si>
  <si>
    <t>2019/02/15 23:34:10 J. Zhuo (LZHUO) Phone +8675526728187EXT7760
ENG P/N:P1025070-02 S/N:'903425-1831-000L PLPG
The unit Step 1.4 Switch HV on display panel"INHIBIT LED "always bright during unit test failed,the root cause is TR23 wrong part is 751(right is 651)on the P1025070-02 control board.
The TR23 wrong part belongs supplier quality issues.</t>
  </si>
  <si>
    <t>2019/02/12 04:29:00 J. Zhuo (LZHUO) Phone +8675526728187EXT7760
ENG P/N:P1025070-02 S/N:903425-1831-000X PLPG
The unit Step 1.4 monitor D41 cathode wrt TP11 be not at -15V failed during unit test,the root cause is TR9 reverse on the P1025070-02 control board.
The TR9 reverse belongs supplier quality issues. RTV!</t>
  </si>
  <si>
    <t>TR9</t>
  </si>
  <si>
    <t>TR23</t>
  </si>
  <si>
    <t>Remove from DPPM  due to FA part, 2nd failed after rework per DMR#200510253</t>
  </si>
  <si>
    <t>R1/R2</t>
  </si>
  <si>
    <t>CH00</t>
  </si>
  <si>
    <t>2019/02/18 19:50:25 J. Zhuo (LZHUO) Phone +8675526728187EXT7760
ENG P/N:P1019300 S/N:'903425-1823-04PC PLPG
The unit step 2.4 V-Monitor 9.378V&lt;9.5V Failed during unit test,the roor cause is PL2 PIN2 &amp; PIN3 solder short on the P1019300 board.
The PL2 solder issue belongs supplier quality issues.</t>
  </si>
  <si>
    <t>P1019300</t>
  </si>
  <si>
    <t>PL2</t>
  </si>
  <si>
    <t>Failure Rate</t>
  </si>
  <si>
    <t>4/8 update</t>
  </si>
  <si>
    <t>03/2019</t>
  </si>
  <si>
    <t>2019/03/08 01:45:56 J. Zhuo (LZHUO) Phone +8675526728187EXT7760
&lt;ENG P#:P1037950N 903425-1907-02U2 VENDOR:PLPG &gt;
2019/03/08 04:13:42 J. Zhuo (LZHUO) Phone +8675526728187EXT7760
unit test fail .check and found pcba R39 RES  place welding error.
this is SQ issue. Need send to supplier to improve the fail issue.</t>
  </si>
  <si>
    <t xml:space="preserve">P1037950N </t>
  </si>
  <si>
    <t>3/8/2019</t>
  </si>
  <si>
    <t>R39</t>
  </si>
  <si>
    <t>2019/03/04 00:34:03 J. Zhuo (LZHUO) Phone +8675526728187EXT7760
ENG P/N:P1044290-02 S/N:'903425-1849-02HF PLPG
The unit step 2.4.3 linear test failed during unit test,the root cause is C40 solder short, R66 and PCB burnt damaged(scrap) on the P1044290-02 control board.
The C40 solder short belongs supplier quality issues.</t>
  </si>
  <si>
    <t>P1044290-02</t>
  </si>
  <si>
    <t>3/4/2019</t>
  </si>
  <si>
    <t>C40</t>
  </si>
  <si>
    <t>2019/02/18 17:20:24 J. Zhuo (LZHUO) Phone +8675526728187EXT7760
ENG P/N:P1036910-11     S/N:903425-1903-01D8
2019/03/03 20:17:24 J. Zhuo (LZHUO) Phone +8675526728187EXT7760
ENG P/N:P1036910-11     S/N:903425-1903-01D8
The unit was failed in 7.7.1 step fail during Unit Test. output current &lt; 2mA I MON &lt;9.980V norm（9.98V—10.02V). root cause is R134/R132 (0.99435M norm : 0.999M-1.001M) Poor resistance accuracy.
Rework: R134/R132-URM71M00AB1*2EA
03/06/2019 23:11:54 Xiang Dang Liu (XLIU4) Phone +8675526728187EXT7224
40min/1ea</t>
  </si>
  <si>
    <t>R134/R132</t>
  </si>
  <si>
    <t>Component failure</t>
  </si>
  <si>
    <t>P1036910-11</t>
  </si>
  <si>
    <t>02/18/2019</t>
  </si>
  <si>
    <t>2019/03/13 05:10:33 Jack (Lian Wen) Zhuo (LZHUO) 电话 +8675526728187EXT7760
ENG:PN#:P1043060&lt;903425-1819-0BDS&lt;PLPG
the unit failed in the SUB test.No voltage output . Diode D2 is reversed
please RTV</t>
  </si>
  <si>
    <t>P1043060</t>
  </si>
  <si>
    <t>03/13/2019</t>
  </si>
  <si>
    <t>2019/03/13 17:59:46 J. Zhuo (LZHUO) Phone +8675526728187EXT7760
ENG P/N:P1025070 S/N:903425-1822-01J3
2019/03/16 18:52:31 J. Zhuo (LZHUO) Phone +8675526728187EXT7760
ENG P/N: P1025070  S/N: 903425-1822-01J3
The unit was failed in 1.4.1 step fail during Unit Test.root cause is TR16 Installed backwards on the P1025070 board.
Please return to Supplier to repair, RTV</t>
  </si>
  <si>
    <t>P1025070</t>
  </si>
  <si>
    <t>TR16</t>
  </si>
  <si>
    <t>2019/03/14 03:19:33 J. Zhuo (LZHUO) Phone +8675526728187EXT7760
ENG P/N:P1025070 S/N:'903425-1815-01VM PLPG
The unit Step 2.4.2 Vmon only 8.2V(normal 9.5V) failed during unit test,the root cause is D22 wrong part is 8V2 on the P1025070(903425-1815-01VM) control board.
The D22 wrong part belongs supplier quality issues. RTV!</t>
  </si>
  <si>
    <t>03/14/2019</t>
  </si>
  <si>
    <t>1815</t>
  </si>
  <si>
    <t>D22</t>
  </si>
  <si>
    <t>remove from DPPM</t>
  </si>
  <si>
    <t>same batch to Feb, CA inplace, remove from DPPM</t>
  </si>
  <si>
    <t>CF and without test coverage.Remove from DPPM</t>
  </si>
  <si>
    <t>04/2019</t>
  </si>
  <si>
    <t>04/12/2019 01:51:24 Mu Qin Wu (MWU) Phone +14082177458
Eng:p/n:P1025910 903425 1913-02XS Vendor:PLPG
The unit failed during unit test ,No waveform output between R3 and D3,check find the pin7 and pin8 of IC3 was soldered together,it's SQ issue.
    Return it to supplier for rework.</t>
  </si>
  <si>
    <t>P1025910</t>
  </si>
  <si>
    <t>IC3</t>
  </si>
  <si>
    <t>short circuit</t>
  </si>
  <si>
    <t>05/2019</t>
  </si>
  <si>
    <t>P1038080</t>
  </si>
  <si>
    <t>2019/05/08 23:11:42 J. Zhuo (LZHUO) Phone +8675526728187EXT7760
ENG  P/N: P1038080 S/N:903425-1832-010L PLPG
The unit was failed in 2.2.1 step Fail. during UNIT Test.NO output voltage.root cause is R10 bad on the P1038080 board. one lead off and the peeled surface covered with coating.
Please return to Supplier to repair, RTV</t>
  </si>
  <si>
    <t>R10</t>
  </si>
  <si>
    <t>component damage</t>
  </si>
  <si>
    <t>01/2019</t>
  </si>
  <si>
    <t>2019/05/18 01:08:27 J. Zhuo (LZHUO) Phone +8675526728187EXT7760
ENG  P/N: P1025070 S/N:903425-1815-01VG
The unit was failed in 1.6 step Fail. during UNIT Test. The fault phenomenon is no negative half-cycle current waveform. root cause is LK2 cold solder joint.</t>
  </si>
  <si>
    <t>LK2</t>
  </si>
  <si>
    <t>2019/05/17 19:16:08 J. Zhuo (LZHUO) Phone +8675526728187EXT7760
ENG P/N:P1046130 S/N:'903425-1825-03P7
The unit Front panel HV OFF LED  yellow not bright during unit test failed ,the root cause is LED2  yellow not bright on the P1046130 LED display board.
The LED2 issue belongs supplier quality issues.</t>
  </si>
  <si>
    <t>P1046130</t>
  </si>
  <si>
    <t>LED2</t>
  </si>
  <si>
    <t>2019/05/20 01:17:13 J. Zhuo (LZHUO) Phone +8675526728187EXT7760
ENG    P/N:P1020440   S/N:903425-1833-026E  PLPG
The unit was failed in 2.5 step Fail. during UNIT Test. The fault phenomenon is Output current -50mA  I MON=8.8V (spec:9.405V - 9.595V). root cause is D1 Install reverse.</t>
  </si>
  <si>
    <t>P1021440</t>
  </si>
  <si>
    <t>D1</t>
  </si>
  <si>
    <t>P1044290-101 deman in July for CA verification</t>
  </si>
  <si>
    <t>enhanced Takaya can detect this defect?</t>
  </si>
  <si>
    <t>Takaya able to detect this defect, but escaped to AE.</t>
  </si>
  <si>
    <t>P1048660</t>
  </si>
  <si>
    <t>2019/05/30 20:41:39 Jack (Lian Wen) Zhuo (LZHUO) 电话 +8675526728187EXT7760
ENG:PN#:P1048660&lt;903425-1911-03LC&lt;PLPG
Virtual welding of IC13 PIN4 on the control board.the SQ issue
please RTV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</si>
</sst>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mmm\-yy;@"/>
    <numFmt numFmtId="165" formatCode="#,##0.00\ &quot;EA&quot;"/>
  </numFmts>
  <fonts count="35" x14ac:knownFonts="1">
    <font>
      <sz val="11"/>
      <color theme="1"/>
      <name val="Calibri"/>
      <family val="2"/>
      <scheme val="minor"/>
    </font>
    <font>
      <sz val="11"/>
      <color indexed="8"/>
      <name val="Calibri"/>
      <family val="2"/>
    </font>
    <font>
      <sz val="12"/>
      <color indexed="8"/>
      <name val="Arial"/>
      <family val="2"/>
    </font>
    <font>
      <b/>
      <sz val="12"/>
      <color indexed="8"/>
      <name val="Arial"/>
      <family val="2"/>
    </font>
    <font>
      <sz val="10"/>
      <name val="Arial"/>
      <family val="2"/>
    </font>
    <font>
      <sz val="8"/>
      <name val="Calibri"/>
      <family val="2"/>
    </font>
    <font>
      <b/>
      <i/>
      <sz val="12"/>
      <color indexed="8"/>
      <name val="Arial"/>
      <family val="2"/>
    </font>
    <font>
      <sz val="10"/>
      <color indexed="8"/>
      <name val="Arial"/>
      <family val="2"/>
    </font>
    <font>
      <i/>
      <sz val="12"/>
      <color indexed="8"/>
      <name val="Arial"/>
      <family val="2"/>
    </font>
    <font>
      <sz val="19"/>
      <color indexed="48"/>
      <name val="Arial"/>
      <family val="2"/>
    </font>
    <font>
      <sz val="12"/>
      <color indexed="14"/>
      <name val="Arial"/>
      <family val="2"/>
    </font>
    <font>
      <b/>
      <sz val="12"/>
      <color indexed="8"/>
      <name val="Arial"/>
      <family val="2"/>
    </font>
    <font>
      <sz val="12"/>
      <color indexed="8"/>
      <name val="Arial"/>
      <family val="2"/>
    </font>
    <font>
      <sz val="10"/>
      <name val="Arial"/>
      <family val="2"/>
    </font>
    <font>
      <sz val="19"/>
      <color indexed="48"/>
      <name val="Arial"/>
      <family val="2"/>
    </font>
    <font>
      <sz val="12"/>
      <name val="Arial"/>
      <family val="2"/>
    </font>
    <font>
      <sz val="10"/>
      <color indexed="8"/>
      <name val="Arial"/>
      <family val="2"/>
    </font>
    <font>
      <b/>
      <sz val="12"/>
      <name val="Arial"/>
      <family val="2"/>
    </font>
    <font>
      <b/>
      <sz val="16"/>
      <color indexed="23"/>
      <name val="Arial"/>
      <family val="2"/>
    </font>
    <font>
      <b/>
      <sz val="10"/>
      <color indexed="8"/>
      <name val="Arial"/>
      <family val="2"/>
    </font>
    <font>
      <sz val="10"/>
      <color indexed="39"/>
      <name val="Arial"/>
      <family val="2"/>
    </font>
    <font>
      <sz val="10"/>
      <color indexed="10"/>
      <name val="Arial"/>
      <family val="2"/>
    </font>
    <font>
      <sz val="10"/>
      <color theme="1"/>
      <name val="Arial"/>
      <family val="2"/>
    </font>
    <font>
      <sz val="11"/>
      <color theme="1"/>
      <name val="Calibri"/>
      <family val="2"/>
      <scheme val="minor"/>
    </font>
    <font>
      <sz val="10"/>
      <name val="Arial"/>
      <family val="2"/>
    </font>
    <font>
      <b/>
      <strike/>
      <sz val="12"/>
      <color indexed="8"/>
      <name val="Arial"/>
      <family val="2"/>
    </font>
    <font>
      <strike/>
      <sz val="12"/>
      <color indexed="8"/>
      <name val="Arial"/>
      <family val="2"/>
    </font>
    <font>
      <strike/>
      <sz val="11"/>
      <color theme="1"/>
      <name val="Calibri"/>
      <family val="2"/>
      <scheme val="minor"/>
    </font>
    <font>
      <sz val="14"/>
      <color indexed="8"/>
      <name val="Arial"/>
      <family val="2"/>
    </font>
    <font>
      <b/>
      <sz val="14"/>
      <color indexed="8"/>
      <name val="Arial"/>
      <family val="2"/>
    </font>
    <font>
      <sz val="14"/>
      <name val="Arial"/>
      <family val="2"/>
    </font>
    <font>
      <b/>
      <sz val="12"/>
      <color theme="1"/>
      <name val="Arial"/>
      <family val="2"/>
    </font>
    <font>
      <sz val="12"/>
      <color theme="1"/>
      <name val="Arial"/>
      <family val="2"/>
    </font>
    <font>
      <b/>
      <sz val="12"/>
      <color rgb="FFFF0000"/>
      <name val="Arial"/>
      <family val="2"/>
    </font>
    <font>
      <b/>
      <strike/>
      <sz val="12"/>
      <color theme="1"/>
      <name val="Arial"/>
      <family val="2"/>
    </font>
  </fonts>
  <fills count="29">
    <fill>
      <patternFill patternType="none"/>
    </fill>
    <fill>
      <patternFill patternType="gray125"/>
    </fill>
    <fill>
      <patternFill patternType="solid">
        <fgColor indexed="43"/>
        <bgColor indexed="64"/>
      </patternFill>
    </fill>
    <fill>
      <patternFill patternType="solid">
        <fgColor indexed="54"/>
        <bgColor indexed="64"/>
      </patternFill>
    </fill>
    <fill>
      <patternFill patternType="solid">
        <fgColor indexed="31"/>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11"/>
        <bgColor indexed="64"/>
      </patternFill>
    </fill>
    <fill>
      <patternFill patternType="lightUp">
        <fgColor indexed="48"/>
        <bgColor indexed="44"/>
      </patternFill>
    </fill>
    <fill>
      <patternFill patternType="lightUp">
        <fgColor indexed="22"/>
        <bgColor indexed="35"/>
      </patternFill>
    </fill>
    <fill>
      <patternFill patternType="solid">
        <fgColor indexed="44"/>
        <bgColor indexed="64"/>
      </patternFill>
    </fill>
    <fill>
      <patternFill patternType="solid">
        <fgColor indexed="35"/>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0"/>
        <bgColor indexed="64"/>
      </patternFill>
    </fill>
    <fill>
      <patternFill patternType="solid">
        <fgColor indexed="13"/>
        <bgColor indexed="64"/>
      </patternFill>
    </fill>
    <fill>
      <patternFill patternType="solid">
        <fgColor rgb="FFFFFF00"/>
        <bgColor indexed="64"/>
      </patternFill>
    </fill>
  </fills>
  <borders count="15">
    <border>
      <left/>
      <right/>
      <top/>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right/>
      <top style="thin">
        <color indexed="48"/>
      </top>
      <bottom style="thin">
        <color indexed="48"/>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48"/>
      </left>
      <right/>
      <top style="thin">
        <color indexed="48"/>
      </top>
      <bottom style="thin">
        <color indexed="48"/>
      </bottom>
      <diagonal/>
    </border>
    <border>
      <left style="thin">
        <color indexed="48"/>
      </left>
      <right style="thin">
        <color indexed="48"/>
      </right>
      <top/>
      <bottom style="thin">
        <color indexed="48"/>
      </bottom>
      <diagonal/>
    </border>
    <border>
      <left style="thin">
        <color indexed="48"/>
      </left>
      <right/>
      <top/>
      <bottom style="thin">
        <color indexed="4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149">
    <xf numFmtId="164" fontId="0" fillId="0" borderId="0"/>
    <xf numFmtId="44" fontId="1" fillId="0" borderId="0" applyFont="0" applyFill="0" applyBorder="0" applyAlignment="0" applyProtection="0"/>
    <xf numFmtId="164" fontId="4" fillId="0" borderId="0"/>
    <xf numFmtId="164" fontId="13" fillId="0" borderId="0"/>
    <xf numFmtId="4" fontId="3" fillId="2" borderId="2" applyNumberFormat="0" applyProtection="0">
      <alignment vertical="center"/>
    </xf>
    <xf numFmtId="4" fontId="11" fillId="2" borderId="2" applyNumberFormat="0" applyProtection="0">
      <alignment vertical="center"/>
    </xf>
    <xf numFmtId="4" fontId="7" fillId="2" borderId="1" applyNumberFormat="0" applyProtection="0">
      <alignment vertical="center"/>
    </xf>
    <xf numFmtId="4" fontId="6" fillId="2" borderId="2" applyNumberFormat="0" applyProtection="0">
      <alignment vertical="center"/>
    </xf>
    <xf numFmtId="4" fontId="20" fillId="2" borderId="1" applyNumberFormat="0" applyProtection="0">
      <alignment vertical="center"/>
    </xf>
    <xf numFmtId="4" fontId="2" fillId="2" borderId="2" applyNumberFormat="0" applyProtection="0">
      <alignment horizontal="left" vertical="center" indent="1"/>
    </xf>
    <xf numFmtId="4" fontId="12" fillId="2" borderId="2" applyNumberFormat="0" applyProtection="0">
      <alignment horizontal="left" vertical="center" indent="1"/>
    </xf>
    <xf numFmtId="4" fontId="7" fillId="2" borderId="1" applyNumberFormat="0" applyProtection="0">
      <alignment horizontal="left" vertical="center" indent="1"/>
    </xf>
    <xf numFmtId="4" fontId="7" fillId="2" borderId="1" applyNumberFormat="0" applyProtection="0">
      <alignment horizontal="left" vertical="center" indent="1"/>
    </xf>
    <xf numFmtId="4" fontId="2" fillId="3" borderId="0" applyNumberFormat="0" applyProtection="0">
      <alignment horizontal="left" vertical="center" indent="1"/>
    </xf>
    <xf numFmtId="4" fontId="12" fillId="3" borderId="0" applyNumberFormat="0" applyProtection="0">
      <alignment horizontal="left" vertical="center" indent="1"/>
    </xf>
    <xf numFmtId="164" fontId="13" fillId="4" borderId="1" applyNumberFormat="0" applyProtection="0">
      <alignment horizontal="left" vertical="center" indent="1"/>
    </xf>
    <xf numFmtId="164" fontId="4" fillId="4" borderId="1" applyNumberFormat="0" applyProtection="0">
      <alignment horizontal="left" vertical="center" indent="1"/>
    </xf>
    <xf numFmtId="4" fontId="2" fillId="5" borderId="2" applyNumberFormat="0" applyProtection="0">
      <alignment horizontal="right" vertical="center"/>
    </xf>
    <xf numFmtId="4" fontId="7" fillId="6" borderId="1" applyNumberFormat="0" applyProtection="0">
      <alignment horizontal="right" vertical="center"/>
    </xf>
    <xf numFmtId="4" fontId="2" fillId="6" borderId="2" applyNumberFormat="0" applyProtection="0">
      <alignment horizontal="right" vertical="center"/>
    </xf>
    <xf numFmtId="4" fontId="7" fillId="7" borderId="1" applyNumberFormat="0" applyProtection="0">
      <alignment horizontal="right" vertical="center"/>
    </xf>
    <xf numFmtId="4" fontId="2" fillId="7" borderId="2" applyNumberFormat="0" applyProtection="0">
      <alignment horizontal="right" vertical="center"/>
    </xf>
    <xf numFmtId="4" fontId="7" fillId="5" borderId="1" applyNumberFormat="0" applyProtection="0">
      <alignment horizontal="right" vertical="center"/>
    </xf>
    <xf numFmtId="4" fontId="2" fillId="8" borderId="2" applyNumberFormat="0" applyProtection="0">
      <alignment horizontal="right" vertical="center"/>
    </xf>
    <xf numFmtId="4" fontId="7" fillId="9" borderId="1" applyNumberFormat="0" applyProtection="0">
      <alignment horizontal="right" vertical="center"/>
    </xf>
    <xf numFmtId="4" fontId="2" fillId="9" borderId="2" applyNumberFormat="0" applyProtection="0">
      <alignment horizontal="right" vertical="center"/>
    </xf>
    <xf numFmtId="4" fontId="7" fillId="10" borderId="1" applyNumberFormat="0" applyProtection="0">
      <alignment horizontal="right" vertical="center"/>
    </xf>
    <xf numFmtId="4" fontId="2" fillId="11" borderId="2" applyNumberFormat="0" applyProtection="0">
      <alignment horizontal="right" vertical="center"/>
    </xf>
    <xf numFmtId="4" fontId="7" fillId="12" borderId="1" applyNumberFormat="0" applyProtection="0">
      <alignment horizontal="right" vertical="center"/>
    </xf>
    <xf numFmtId="4" fontId="2" fillId="13" borderId="2" applyNumberFormat="0" applyProtection="0">
      <alignment horizontal="right" vertical="center"/>
    </xf>
    <xf numFmtId="4" fontId="7" fillId="14" borderId="1" applyNumberFormat="0" applyProtection="0">
      <alignment horizontal="right" vertical="center"/>
    </xf>
    <xf numFmtId="4" fontId="2" fillId="14" borderId="2" applyNumberFormat="0" applyProtection="0">
      <alignment horizontal="right" vertical="center"/>
    </xf>
    <xf numFmtId="4" fontId="7" fillId="13" borderId="1" applyNumberFormat="0" applyProtection="0">
      <alignment horizontal="right" vertical="center"/>
    </xf>
    <xf numFmtId="4" fontId="2" fillId="15" borderId="2" applyNumberFormat="0" applyProtection="0">
      <alignment horizontal="right" vertical="center"/>
    </xf>
    <xf numFmtId="4" fontId="7" fillId="16" borderId="1" applyNumberFormat="0" applyProtection="0">
      <alignment horizontal="right" vertical="center"/>
    </xf>
    <xf numFmtId="4" fontId="3" fillId="17" borderId="3" applyNumberFormat="0" applyProtection="0">
      <alignment horizontal="left" vertical="center" indent="1"/>
    </xf>
    <xf numFmtId="4" fontId="11" fillId="17" borderId="3" applyNumberFormat="0" applyProtection="0">
      <alignment horizontal="left" vertical="center" indent="1"/>
    </xf>
    <xf numFmtId="4" fontId="19" fillId="18" borderId="1" applyNumberFormat="0" applyProtection="0">
      <alignment horizontal="left" vertical="center" indent="1"/>
    </xf>
    <xf numFmtId="4" fontId="3" fillId="19" borderId="0" applyNumberFormat="0" applyProtection="0">
      <alignment horizontal="left" vertical="center" indent="1"/>
    </xf>
    <xf numFmtId="4" fontId="11" fillId="19" borderId="0" applyNumberFormat="0" applyProtection="0">
      <alignment horizontal="left" vertical="center" indent="1"/>
    </xf>
    <xf numFmtId="4" fontId="7" fillId="20" borderId="4" applyNumberFormat="0" applyProtection="0">
      <alignment horizontal="left" vertical="center" indent="1"/>
    </xf>
    <xf numFmtId="4" fontId="3" fillId="3" borderId="0" applyNumberFormat="0" applyProtection="0">
      <alignment horizontal="left" vertical="center" indent="1"/>
    </xf>
    <xf numFmtId="4" fontId="2" fillId="19" borderId="2" applyNumberFormat="0" applyProtection="0">
      <alignment horizontal="right" vertical="center"/>
    </xf>
    <xf numFmtId="164" fontId="4" fillId="4" borderId="1" applyNumberFormat="0" applyProtection="0">
      <alignment horizontal="left" vertical="center" indent="1"/>
    </xf>
    <xf numFmtId="4" fontId="7" fillId="19" borderId="0" applyNumberFormat="0" applyProtection="0">
      <alignment horizontal="left" vertical="center" indent="1"/>
    </xf>
    <xf numFmtId="4" fontId="16" fillId="19" borderId="0" applyNumberFormat="0" applyProtection="0">
      <alignment horizontal="left" vertical="center" indent="1"/>
    </xf>
    <xf numFmtId="4" fontId="7" fillId="20" borderId="1" applyNumberFormat="0" applyProtection="0">
      <alignment horizontal="left" vertical="center" indent="1"/>
    </xf>
    <xf numFmtId="4" fontId="7" fillId="3" borderId="0" applyNumberFormat="0" applyProtection="0">
      <alignment horizontal="left" vertical="center" indent="1"/>
    </xf>
    <xf numFmtId="4" fontId="16" fillId="3" borderId="0" applyNumberFormat="0" applyProtection="0">
      <alignment horizontal="left" vertical="center" indent="1"/>
    </xf>
    <xf numFmtId="4" fontId="7" fillId="21" borderId="1" applyNumberFormat="0" applyProtection="0">
      <alignment horizontal="left" vertical="center" indent="1"/>
    </xf>
    <xf numFmtId="164" fontId="13" fillId="21" borderId="1" applyNumberFormat="0" applyProtection="0">
      <alignment horizontal="left" vertical="center" indent="1"/>
    </xf>
    <xf numFmtId="164" fontId="4" fillId="21" borderId="1" applyNumberFormat="0" applyProtection="0">
      <alignment horizontal="left" vertical="center" indent="1"/>
    </xf>
    <xf numFmtId="164" fontId="13" fillId="21" borderId="1" applyNumberFormat="0" applyProtection="0">
      <alignment horizontal="left" vertical="center" indent="1"/>
    </xf>
    <xf numFmtId="164" fontId="4" fillId="21" borderId="1" applyNumberFormat="0" applyProtection="0">
      <alignment horizontal="left" vertical="center" indent="1"/>
    </xf>
    <xf numFmtId="164" fontId="13" fillId="22" borderId="1" applyNumberFormat="0" applyProtection="0">
      <alignment horizontal="left" vertical="center" indent="1"/>
    </xf>
    <xf numFmtId="164" fontId="4" fillId="22" borderId="1" applyNumberFormat="0" applyProtection="0">
      <alignment horizontal="left" vertical="center" indent="1"/>
    </xf>
    <xf numFmtId="164" fontId="13" fillId="22" borderId="1" applyNumberFormat="0" applyProtection="0">
      <alignment horizontal="left" vertical="center" indent="1"/>
    </xf>
    <xf numFmtId="164" fontId="4" fillId="22" borderId="1" applyNumberFormat="0" applyProtection="0">
      <alignment horizontal="left" vertical="center" indent="1"/>
    </xf>
    <xf numFmtId="164" fontId="13" fillId="23" borderId="1" applyNumberFormat="0" applyProtection="0">
      <alignment horizontal="left" vertical="center" indent="1"/>
    </xf>
    <xf numFmtId="164" fontId="4" fillId="23" borderId="1" applyNumberFormat="0" applyProtection="0">
      <alignment horizontal="left" vertical="center" indent="1"/>
    </xf>
    <xf numFmtId="164" fontId="13" fillId="23" borderId="1" applyNumberFormat="0" applyProtection="0">
      <alignment horizontal="left" vertical="center" indent="1"/>
    </xf>
    <xf numFmtId="164" fontId="4" fillId="23" borderId="1" applyNumberFormat="0" applyProtection="0">
      <alignment horizontal="left" vertical="center" indent="1"/>
    </xf>
    <xf numFmtId="164" fontId="13" fillId="4" borderId="1" applyNumberFormat="0" applyProtection="0">
      <alignment horizontal="left" vertical="center" indent="1"/>
    </xf>
    <xf numFmtId="164" fontId="4" fillId="4" borderId="1" applyNumberFormat="0" applyProtection="0">
      <alignment horizontal="left" vertical="center" indent="1"/>
    </xf>
    <xf numFmtId="164" fontId="13" fillId="4" borderId="1" applyNumberFormat="0" applyProtection="0">
      <alignment horizontal="left" vertical="center" indent="1"/>
    </xf>
    <xf numFmtId="164" fontId="4" fillId="4" borderId="1" applyNumberFormat="0" applyProtection="0">
      <alignment horizontal="left" vertical="center" indent="1"/>
    </xf>
    <xf numFmtId="4" fontId="2" fillId="24" borderId="2" applyNumberFormat="0" applyProtection="0">
      <alignment vertical="center"/>
    </xf>
    <xf numFmtId="4" fontId="7" fillId="25" borderId="1" applyNumberFormat="0" applyProtection="0">
      <alignment vertical="center"/>
    </xf>
    <xf numFmtId="4" fontId="8" fillId="24" borderId="2" applyNumberFormat="0" applyProtection="0">
      <alignment vertical="center"/>
    </xf>
    <xf numFmtId="4" fontId="20" fillId="25" borderId="1" applyNumberFormat="0" applyProtection="0">
      <alignment vertical="center"/>
    </xf>
    <xf numFmtId="4" fontId="3" fillId="19" borderId="5" applyNumberFormat="0" applyProtection="0">
      <alignment horizontal="left" vertical="center" indent="1"/>
    </xf>
    <xf numFmtId="4" fontId="7" fillId="25" borderId="1" applyNumberFormat="0" applyProtection="0">
      <alignment horizontal="left" vertical="center" indent="1"/>
    </xf>
    <xf numFmtId="4" fontId="7" fillId="25" borderId="1" applyNumberFormat="0" applyProtection="0">
      <alignment horizontal="left" vertical="center" indent="1"/>
    </xf>
    <xf numFmtId="4" fontId="2" fillId="24" borderId="2" applyNumberFormat="0" applyProtection="0">
      <alignment horizontal="right" vertical="center"/>
    </xf>
    <xf numFmtId="4" fontId="12" fillId="24" borderId="2" applyNumberFormat="0" applyProtection="0">
      <alignment horizontal="right" vertical="center"/>
    </xf>
    <xf numFmtId="4" fontId="7" fillId="20" borderId="1" applyNumberFormat="0" applyProtection="0">
      <alignment horizontal="right" vertical="center"/>
    </xf>
    <xf numFmtId="4" fontId="8" fillId="24" borderId="2" applyNumberFormat="0" applyProtection="0">
      <alignment horizontal="right" vertical="center"/>
    </xf>
    <xf numFmtId="4" fontId="20" fillId="20" borderId="1" applyNumberFormat="0" applyProtection="0">
      <alignment horizontal="right" vertical="center"/>
    </xf>
    <xf numFmtId="4" fontId="3" fillId="19" borderId="2" applyNumberFormat="0" applyProtection="0">
      <alignment horizontal="left" vertical="center" indent="1"/>
    </xf>
    <xf numFmtId="4" fontId="11" fillId="19" borderId="2" applyNumberFormat="0" applyProtection="0">
      <alignment horizontal="left" vertical="center" indent="1"/>
    </xf>
    <xf numFmtId="164" fontId="13" fillId="4" borderId="1" applyNumberFormat="0" applyProtection="0">
      <alignment horizontal="left" vertical="center" indent="1"/>
    </xf>
    <xf numFmtId="164" fontId="4" fillId="4" borderId="1" applyNumberFormat="0" applyProtection="0">
      <alignment horizontal="left" vertical="center" indent="1"/>
    </xf>
    <xf numFmtId="164" fontId="13" fillId="4" borderId="1" applyNumberFormat="0" applyProtection="0">
      <alignment horizontal="left" vertical="center" indent="1"/>
    </xf>
    <xf numFmtId="164" fontId="4" fillId="4" borderId="1" applyNumberFormat="0" applyProtection="0">
      <alignment horizontal="left" vertical="center" indent="1"/>
    </xf>
    <xf numFmtId="4" fontId="9" fillId="26" borderId="5" applyNumberFormat="0" applyProtection="0">
      <alignment horizontal="left" vertical="center" indent="1"/>
    </xf>
    <xf numFmtId="4" fontId="14" fillId="26" borderId="5" applyNumberFormat="0" applyProtection="0">
      <alignment horizontal="left" vertical="center" indent="1"/>
    </xf>
    <xf numFmtId="164" fontId="18" fillId="0" borderId="0"/>
    <xf numFmtId="4" fontId="10" fillId="24" borderId="2" applyNumberFormat="0" applyProtection="0">
      <alignment horizontal="right" vertical="center"/>
    </xf>
    <xf numFmtId="4" fontId="21" fillId="20" borderId="1" applyNumberFormat="0" applyProtection="0">
      <alignment horizontal="right" vertical="center"/>
    </xf>
    <xf numFmtId="4" fontId="2" fillId="3" borderId="0" applyNumberFormat="0" applyProtection="0">
      <alignment horizontal="left" vertical="center" indent="1"/>
    </xf>
    <xf numFmtId="4" fontId="3" fillId="19" borderId="2" applyNumberFormat="0" applyProtection="0">
      <alignment horizontal="left" vertical="center" indent="1"/>
    </xf>
    <xf numFmtId="164" fontId="4" fillId="0" borderId="0"/>
    <xf numFmtId="4" fontId="2" fillId="2" borderId="2" applyNumberFormat="0" applyProtection="0">
      <alignment horizontal="left" vertical="center" indent="1"/>
    </xf>
    <xf numFmtId="4" fontId="3" fillId="2" borderId="2" applyNumberFormat="0" applyProtection="0">
      <alignment vertical="center"/>
    </xf>
    <xf numFmtId="4" fontId="2" fillId="24" borderId="2" applyNumberFormat="0" applyProtection="0">
      <alignment horizontal="right" vertical="center"/>
    </xf>
    <xf numFmtId="164" fontId="23" fillId="0" borderId="0"/>
    <xf numFmtId="164" fontId="4" fillId="0" borderId="0"/>
    <xf numFmtId="164" fontId="4" fillId="0" borderId="0"/>
    <xf numFmtId="164" fontId="4" fillId="0" borderId="0"/>
    <xf numFmtId="164" fontId="4" fillId="4" borderId="1" applyNumberFormat="0" applyProtection="0">
      <alignment horizontal="left" vertical="center" indent="1"/>
    </xf>
    <xf numFmtId="164" fontId="4" fillId="4" borderId="1" applyNumberFormat="0" applyProtection="0">
      <alignment horizontal="left" vertical="center" indent="1"/>
    </xf>
    <xf numFmtId="164" fontId="4" fillId="4" borderId="1" applyNumberFormat="0" applyProtection="0">
      <alignment horizontal="left" vertical="center" indent="1"/>
    </xf>
    <xf numFmtId="4" fontId="3" fillId="17" borderId="3" applyNumberFormat="0" applyProtection="0">
      <alignment horizontal="left" vertical="center" indent="1"/>
    </xf>
    <xf numFmtId="4" fontId="3" fillId="17" borderId="3" applyNumberFormat="0" applyProtection="0">
      <alignment horizontal="left" vertical="center" indent="1"/>
    </xf>
    <xf numFmtId="4" fontId="3" fillId="19" borderId="0" applyNumberFormat="0" applyProtection="0">
      <alignment horizontal="left" vertical="center" indent="1"/>
    </xf>
    <xf numFmtId="4" fontId="3" fillId="19" borderId="0" applyNumberFormat="0" applyProtection="0">
      <alignment horizontal="left" vertical="center" indent="1"/>
    </xf>
    <xf numFmtId="164" fontId="4" fillId="4" borderId="1" applyNumberFormat="0" applyProtection="0">
      <alignment horizontal="left" vertical="center" indent="1"/>
    </xf>
    <xf numFmtId="4" fontId="7" fillId="19" borderId="0" applyNumberFormat="0" applyProtection="0">
      <alignment horizontal="left" vertical="center" indent="1"/>
    </xf>
    <xf numFmtId="4" fontId="7" fillId="19" borderId="0" applyNumberFormat="0" applyProtection="0">
      <alignment horizontal="left" vertical="center" indent="1"/>
    </xf>
    <xf numFmtId="4" fontId="7" fillId="3" borderId="0" applyNumberFormat="0" applyProtection="0">
      <alignment horizontal="left" vertical="center" indent="1"/>
    </xf>
    <xf numFmtId="4" fontId="7" fillId="3" borderId="0" applyNumberFormat="0" applyProtection="0">
      <alignment horizontal="left" vertical="center" indent="1"/>
    </xf>
    <xf numFmtId="164" fontId="4" fillId="21" borderId="1" applyNumberFormat="0" applyProtection="0">
      <alignment horizontal="left" vertical="center" indent="1"/>
    </xf>
    <xf numFmtId="164" fontId="4" fillId="21" borderId="1" applyNumberFormat="0" applyProtection="0">
      <alignment horizontal="left" vertical="center" indent="1"/>
    </xf>
    <xf numFmtId="164" fontId="4" fillId="21" borderId="1" applyNumberFormat="0" applyProtection="0">
      <alignment horizontal="left" vertical="center" indent="1"/>
    </xf>
    <xf numFmtId="164" fontId="4" fillId="21" borderId="1" applyNumberFormat="0" applyProtection="0">
      <alignment horizontal="left" vertical="center" indent="1"/>
    </xf>
    <xf numFmtId="164" fontId="4" fillId="22" borderId="1" applyNumberFormat="0" applyProtection="0">
      <alignment horizontal="left" vertical="center" indent="1"/>
    </xf>
    <xf numFmtId="164" fontId="4" fillId="22" borderId="1" applyNumberFormat="0" applyProtection="0">
      <alignment horizontal="left" vertical="center" indent="1"/>
    </xf>
    <xf numFmtId="164" fontId="4" fillId="22" borderId="1" applyNumberFormat="0" applyProtection="0">
      <alignment horizontal="left" vertical="center" indent="1"/>
    </xf>
    <xf numFmtId="164" fontId="4" fillId="22" borderId="1" applyNumberFormat="0" applyProtection="0">
      <alignment horizontal="left" vertical="center" indent="1"/>
    </xf>
    <xf numFmtId="164" fontId="4" fillId="23" borderId="1" applyNumberFormat="0" applyProtection="0">
      <alignment horizontal="left" vertical="center" indent="1"/>
    </xf>
    <xf numFmtId="164" fontId="4" fillId="23" borderId="1" applyNumberFormat="0" applyProtection="0">
      <alignment horizontal="left" vertical="center" indent="1"/>
    </xf>
    <xf numFmtId="164" fontId="4" fillId="23" borderId="1" applyNumberFormat="0" applyProtection="0">
      <alignment horizontal="left" vertical="center" indent="1"/>
    </xf>
    <xf numFmtId="164" fontId="4" fillId="23" borderId="1" applyNumberFormat="0" applyProtection="0">
      <alignment horizontal="left" vertical="center" indent="1"/>
    </xf>
    <xf numFmtId="164" fontId="4" fillId="4" borderId="1" applyNumberFormat="0" applyProtection="0">
      <alignment horizontal="left" vertical="center" indent="1"/>
    </xf>
    <xf numFmtId="164" fontId="4" fillId="4" borderId="1" applyNumberFormat="0" applyProtection="0">
      <alignment horizontal="left" vertical="center" indent="1"/>
    </xf>
    <xf numFmtId="164" fontId="4" fillId="4" borderId="1" applyNumberFormat="0" applyProtection="0">
      <alignment horizontal="left" vertical="center" indent="1"/>
    </xf>
    <xf numFmtId="164" fontId="4" fillId="4" borderId="1" applyNumberFormat="0" applyProtection="0">
      <alignment horizontal="left" vertical="center" indent="1"/>
    </xf>
    <xf numFmtId="164" fontId="4" fillId="4" borderId="1" applyNumberFormat="0" applyProtection="0">
      <alignment horizontal="left" vertical="center" indent="1"/>
    </xf>
    <xf numFmtId="164" fontId="4" fillId="4" borderId="1" applyNumberFormat="0" applyProtection="0">
      <alignment horizontal="left" vertical="center" indent="1"/>
    </xf>
    <xf numFmtId="164" fontId="4" fillId="4" borderId="1" applyNumberFormat="0" applyProtection="0">
      <alignment horizontal="left" vertical="center" indent="1"/>
    </xf>
    <xf numFmtId="164" fontId="4" fillId="4" borderId="1" applyNumberFormat="0" applyProtection="0">
      <alignment horizontal="left" vertical="center" indent="1"/>
    </xf>
    <xf numFmtId="164" fontId="4" fillId="4" borderId="1" applyNumberFormat="0" applyProtection="0">
      <alignment horizontal="left" vertical="center" indent="1"/>
    </xf>
    <xf numFmtId="4" fontId="9" fillId="26" borderId="5" applyNumberFormat="0" applyProtection="0">
      <alignment horizontal="left" vertical="center" indent="1"/>
    </xf>
    <xf numFmtId="4" fontId="9" fillId="26" borderId="5" applyNumberFormat="0" applyProtection="0">
      <alignment horizontal="left" vertical="center" indent="1"/>
    </xf>
    <xf numFmtId="164" fontId="18" fillId="0" borderId="0"/>
    <xf numFmtId="0" fontId="2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23" fillId="0" borderId="0" applyFont="0" applyFill="0" applyBorder="0" applyAlignment="0" applyProtection="0"/>
  </cellStyleXfs>
  <cellXfs count="122">
    <xf numFmtId="164" fontId="0" fillId="0" borderId="0" xfId="0"/>
    <xf numFmtId="164" fontId="0" fillId="0" borderId="0" xfId="0" applyAlignment="1">
      <alignment wrapText="1"/>
    </xf>
    <xf numFmtId="1" fontId="15" fillId="0" borderId="0" xfId="0" applyNumberFormat="1" applyFont="1"/>
    <xf numFmtId="164" fontId="2" fillId="3" borderId="0" xfId="89" quotePrefix="1" applyNumberFormat="1" applyProtection="1">
      <alignment horizontal="left" vertical="center" indent="1"/>
      <protection locked="0"/>
    </xf>
    <xf numFmtId="164" fontId="3" fillId="19" borderId="2" xfId="90" quotePrefix="1" applyNumberFormat="1" applyProtection="1">
      <alignment horizontal="left" vertical="center" indent="1"/>
      <protection locked="0"/>
    </xf>
    <xf numFmtId="164" fontId="4" fillId="0" borderId="0" xfId="91"/>
    <xf numFmtId="164" fontId="15" fillId="0" borderId="0" xfId="91" applyFont="1"/>
    <xf numFmtId="164" fontId="22" fillId="0" borderId="0" xfId="91" applyFont="1"/>
    <xf numFmtId="0" fontId="3" fillId="27" borderId="2" xfId="78" quotePrefix="1" applyNumberFormat="1" applyFill="1" applyProtection="1">
      <alignment horizontal="left" vertical="center" indent="1"/>
      <protection locked="0"/>
    </xf>
    <xf numFmtId="0" fontId="3" fillId="19" borderId="2" xfId="90" quotePrefix="1" applyNumberFormat="1" applyProtection="1">
      <alignment horizontal="left" vertical="center" indent="1"/>
      <protection locked="0"/>
    </xf>
    <xf numFmtId="0" fontId="3" fillId="19" borderId="2" xfId="90" applyNumberFormat="1" applyAlignment="1" applyProtection="1">
      <alignment horizontal="left" vertical="center" wrapText="1"/>
      <protection locked="0"/>
    </xf>
    <xf numFmtId="0" fontId="3" fillId="19" borderId="2" xfId="90" applyNumberFormat="1" applyProtection="1">
      <alignment horizontal="left" vertical="center" indent="1"/>
      <protection locked="0"/>
    </xf>
    <xf numFmtId="0" fontId="3" fillId="19" borderId="8" xfId="90" applyNumberFormat="1" applyBorder="1" applyProtection="1">
      <alignment horizontal="left" vertical="center" indent="1"/>
      <protection locked="0"/>
    </xf>
    <xf numFmtId="0" fontId="3" fillId="19" borderId="9" xfId="90" applyNumberFormat="1" applyBorder="1" applyProtection="1">
      <alignment horizontal="left" vertical="center" indent="1"/>
      <protection locked="0"/>
    </xf>
    <xf numFmtId="4" fontId="2" fillId="24" borderId="8" xfId="94" quotePrefix="1" applyBorder="1" applyProtection="1">
      <alignment horizontal="right" vertical="center"/>
      <protection locked="0"/>
    </xf>
    <xf numFmtId="0" fontId="3" fillId="19" borderId="8" xfId="90" applyNumberFormat="1" applyBorder="1" applyAlignment="1" applyProtection="1">
      <alignment horizontal="left" vertical="center" wrapText="1" indent="1"/>
      <protection locked="0"/>
    </xf>
    <xf numFmtId="0" fontId="3" fillId="19" borderId="2" xfId="78" quotePrefix="1" applyNumberFormat="1">
      <alignment horizontal="left" vertical="center" indent="1"/>
    </xf>
    <xf numFmtId="0" fontId="3" fillId="19" borderId="2" xfId="78" quotePrefix="1" applyNumberFormat="1" applyAlignment="1">
      <alignment horizontal="left" vertical="center" wrapText="1"/>
    </xf>
    <xf numFmtId="3" fontId="2" fillId="24" borderId="2" xfId="73" applyNumberFormat="1">
      <alignment horizontal="right" vertical="center"/>
    </xf>
    <xf numFmtId="0" fontId="25" fillId="27" borderId="2" xfId="78" quotePrefix="1" applyNumberFormat="1" applyFont="1" applyFill="1" applyProtection="1">
      <alignment horizontal="left" vertical="center" indent="1"/>
      <protection locked="0"/>
    </xf>
    <xf numFmtId="0" fontId="25" fillId="19" borderId="2" xfId="78" quotePrefix="1" applyNumberFormat="1" applyFont="1">
      <alignment horizontal="left" vertical="center" indent="1"/>
    </xf>
    <xf numFmtId="0" fontId="25" fillId="19" borderId="2" xfId="78" quotePrefix="1" applyNumberFormat="1" applyFont="1" applyAlignment="1">
      <alignment horizontal="left" vertical="center" wrapText="1"/>
    </xf>
    <xf numFmtId="0" fontId="25" fillId="19" borderId="2" xfId="90" applyNumberFormat="1" applyFont="1" applyProtection="1">
      <alignment horizontal="left" vertical="center" indent="1"/>
      <protection locked="0"/>
    </xf>
    <xf numFmtId="0" fontId="25" fillId="19" borderId="9" xfId="90" applyNumberFormat="1" applyFont="1" applyBorder="1" applyProtection="1">
      <alignment horizontal="left" vertical="center" indent="1"/>
      <protection locked="0"/>
    </xf>
    <xf numFmtId="0" fontId="25" fillId="19" borderId="8" xfId="90" applyNumberFormat="1" applyFont="1" applyBorder="1" applyProtection="1">
      <alignment horizontal="left" vertical="center" indent="1"/>
      <protection locked="0"/>
    </xf>
    <xf numFmtId="164" fontId="27" fillId="0" borderId="0" xfId="0" applyFont="1"/>
    <xf numFmtId="1" fontId="3" fillId="19" borderId="2" xfId="90" quotePrefix="1" applyNumberFormat="1" applyProtection="1">
      <alignment horizontal="left" vertical="center" indent="1"/>
      <protection locked="0"/>
    </xf>
    <xf numFmtId="1" fontId="2" fillId="24" borderId="2" xfId="73" applyNumberFormat="1">
      <alignment horizontal="right" vertical="center"/>
    </xf>
    <xf numFmtId="1" fontId="4" fillId="0" borderId="0" xfId="91" applyNumberFormat="1"/>
    <xf numFmtId="14" fontId="3" fillId="19" borderId="2" xfId="78" quotePrefix="1" applyNumberFormat="1">
      <alignment horizontal="left" vertical="center" indent="1"/>
    </xf>
    <xf numFmtId="17" fontId="3" fillId="19" borderId="2" xfId="78" quotePrefix="1" applyNumberFormat="1">
      <alignment horizontal="left" vertical="center" indent="1"/>
    </xf>
    <xf numFmtId="0" fontId="3" fillId="19" borderId="2" xfId="90" quotePrefix="1" applyNumberFormat="1" applyAlignment="1" applyProtection="1">
      <alignment horizontal="left" vertical="center" wrapText="1" indent="1"/>
      <protection locked="0"/>
    </xf>
    <xf numFmtId="1" fontId="22" fillId="0" borderId="0" xfId="91" applyNumberFormat="1" applyFont="1"/>
    <xf numFmtId="0" fontId="2" fillId="24" borderId="2" xfId="73" applyNumberFormat="1">
      <alignment horizontal="right" vertical="center"/>
    </xf>
    <xf numFmtId="0" fontId="4" fillId="0" borderId="0" xfId="91" applyNumberFormat="1"/>
    <xf numFmtId="0" fontId="3" fillId="19" borderId="2" xfId="78" quotePrefix="1" applyNumberFormat="1" applyAlignment="1">
      <alignment horizontal="left" vertical="center" wrapText="1" indent="1"/>
    </xf>
    <xf numFmtId="14" fontId="3" fillId="19" borderId="2" xfId="90" quotePrefix="1" applyNumberFormat="1" applyProtection="1">
      <alignment horizontal="left" vertical="center" indent="1"/>
      <protection locked="0"/>
    </xf>
    <xf numFmtId="14" fontId="25" fillId="19" borderId="2" xfId="78" quotePrefix="1" applyNumberFormat="1" applyFont="1">
      <alignment horizontal="left" vertical="center" indent="1"/>
    </xf>
    <xf numFmtId="14" fontId="0" fillId="0" borderId="0" xfId="0" applyNumberFormat="1"/>
    <xf numFmtId="164" fontId="28" fillId="2" borderId="2" xfId="92" quotePrefix="1" applyNumberFormat="1" applyFont="1" applyProtection="1">
      <alignment horizontal="left" vertical="center" indent="1"/>
      <protection locked="0"/>
    </xf>
    <xf numFmtId="0" fontId="29" fillId="2" borderId="2" xfId="93" applyNumberFormat="1" applyFont="1" applyProtection="1">
      <alignment vertical="center"/>
      <protection locked="0"/>
    </xf>
    <xf numFmtId="1" fontId="29" fillId="2" borderId="2" xfId="93" applyNumberFormat="1" applyFont="1" applyProtection="1">
      <alignment vertical="center"/>
      <protection locked="0"/>
    </xf>
    <xf numFmtId="3" fontId="29" fillId="2" borderId="2" xfId="93" applyNumberFormat="1" applyFont="1" applyProtection="1">
      <alignment vertical="center"/>
      <protection locked="0"/>
    </xf>
    <xf numFmtId="164" fontId="30" fillId="0" borderId="0" xfId="91" applyFont="1"/>
    <xf numFmtId="1" fontId="30" fillId="0" borderId="0" xfId="91" applyNumberFormat="1" applyFont="1"/>
    <xf numFmtId="0" fontId="3" fillId="0" borderId="0" xfId="90" applyNumberFormat="1" applyFill="1" applyBorder="1" applyProtection="1">
      <alignment horizontal="left" vertical="center" indent="1"/>
      <protection locked="0"/>
    </xf>
    <xf numFmtId="164" fontId="0" fillId="28" borderId="0" xfId="0" applyFill="1"/>
    <xf numFmtId="0" fontId="3" fillId="28" borderId="2" xfId="78" quotePrefix="1" applyNumberFormat="1" applyFill="1" applyProtection="1">
      <alignment horizontal="left" vertical="center" indent="1"/>
      <protection locked="0"/>
    </xf>
    <xf numFmtId="0" fontId="31" fillId="19" borderId="2" xfId="78" quotePrefix="1" applyNumberFormat="1" applyFont="1">
      <alignment horizontal="left" vertical="center" indent="1"/>
    </xf>
    <xf numFmtId="0" fontId="32" fillId="24" borderId="2" xfId="73" applyNumberFormat="1" applyFont="1">
      <alignment horizontal="right" vertical="center"/>
    </xf>
    <xf numFmtId="1" fontId="32" fillId="24" borderId="2" xfId="73" applyNumberFormat="1" applyFont="1">
      <alignment horizontal="right" vertical="center"/>
    </xf>
    <xf numFmtId="3" fontId="32" fillId="24" borderId="2" xfId="73" applyNumberFormat="1" applyFont="1">
      <alignment horizontal="right" vertical="center"/>
    </xf>
    <xf numFmtId="1" fontId="32" fillId="0" borderId="0" xfId="0" applyNumberFormat="1" applyFont="1"/>
    <xf numFmtId="0" fontId="32" fillId="28" borderId="2" xfId="73" applyNumberFormat="1" applyFont="1" applyFill="1">
      <alignment horizontal="right" vertical="center"/>
    </xf>
    <xf numFmtId="0" fontId="2" fillId="28" borderId="2" xfId="78" quotePrefix="1" applyNumberFormat="1" applyFont="1" applyFill="1" applyProtection="1">
      <alignment horizontal="left" vertical="center" indent="1"/>
      <protection locked="0"/>
    </xf>
    <xf numFmtId="0" fontId="2" fillId="0" borderId="2" xfId="90" quotePrefix="1" applyNumberFormat="1" applyFont="1" applyFill="1" applyProtection="1">
      <alignment horizontal="left" vertical="center" indent="1"/>
      <protection locked="0"/>
    </xf>
    <xf numFmtId="14" fontId="2" fillId="0" borderId="2" xfId="90" quotePrefix="1" applyNumberFormat="1" applyFont="1" applyFill="1" applyProtection="1">
      <alignment horizontal="left" vertical="center" indent="1"/>
      <protection locked="0"/>
    </xf>
    <xf numFmtId="0" fontId="2" fillId="0" borderId="2" xfId="90" applyNumberFormat="1" applyFont="1" applyFill="1" applyAlignment="1" applyProtection="1">
      <alignment horizontal="left" vertical="center" wrapText="1"/>
      <protection locked="0"/>
    </xf>
    <xf numFmtId="0" fontId="2" fillId="0" borderId="2" xfId="90" applyNumberFormat="1" applyFont="1" applyFill="1" applyProtection="1">
      <alignment horizontal="left" vertical="center" indent="1"/>
      <protection locked="0"/>
    </xf>
    <xf numFmtId="0" fontId="2" fillId="0" borderId="9" xfId="90" applyNumberFormat="1" applyFont="1" applyFill="1" applyBorder="1" applyProtection="1">
      <alignment horizontal="left" vertical="center" indent="1"/>
      <protection locked="0"/>
    </xf>
    <xf numFmtId="0" fontId="2" fillId="0" borderId="8" xfId="90" applyNumberFormat="1" applyFont="1" applyFill="1" applyBorder="1" applyProtection="1">
      <alignment horizontal="left" vertical="center" indent="1"/>
      <protection locked="0"/>
    </xf>
    <xf numFmtId="4" fontId="2" fillId="0" borderId="8" xfId="94" quotePrefix="1" applyFill="1" applyBorder="1" applyProtection="1">
      <alignment horizontal="right" vertical="center"/>
      <protection locked="0"/>
    </xf>
    <xf numFmtId="17" fontId="31" fillId="19" borderId="2" xfId="78" quotePrefix="1" applyNumberFormat="1" applyFont="1">
      <alignment horizontal="left" vertical="center" indent="1"/>
    </xf>
    <xf numFmtId="0" fontId="31" fillId="19" borderId="2" xfId="90" quotePrefix="1" applyNumberFormat="1" applyFont="1" applyProtection="1">
      <alignment horizontal="left" vertical="center" indent="1"/>
      <protection locked="0"/>
    </xf>
    <xf numFmtId="14" fontId="31" fillId="19" borderId="2" xfId="90" quotePrefix="1" applyNumberFormat="1" applyFont="1" applyProtection="1">
      <alignment horizontal="left" vertical="center" indent="1"/>
      <protection locked="0"/>
    </xf>
    <xf numFmtId="0" fontId="31" fillId="19" borderId="2" xfId="90" applyNumberFormat="1" applyFont="1" applyAlignment="1" applyProtection="1">
      <alignment horizontal="left" vertical="center" wrapText="1"/>
      <protection locked="0"/>
    </xf>
    <xf numFmtId="0" fontId="31" fillId="19" borderId="2" xfId="90" applyNumberFormat="1" applyFont="1" applyProtection="1">
      <alignment horizontal="left" vertical="center" indent="1"/>
      <protection locked="0"/>
    </xf>
    <xf numFmtId="0" fontId="31" fillId="19" borderId="9" xfId="90" applyNumberFormat="1" applyFont="1" applyBorder="1" applyProtection="1">
      <alignment horizontal="left" vertical="center" indent="1"/>
      <protection locked="0"/>
    </xf>
    <xf numFmtId="0" fontId="31" fillId="19" borderId="8" xfId="90" applyNumberFormat="1" applyFont="1" applyBorder="1" applyProtection="1">
      <alignment horizontal="left" vertical="center" indent="1"/>
      <protection locked="0"/>
    </xf>
    <xf numFmtId="4" fontId="32" fillId="24" borderId="8" xfId="94" quotePrefix="1" applyFont="1" applyBorder="1" applyProtection="1">
      <alignment horizontal="right" vertical="center"/>
      <protection locked="0"/>
    </xf>
    <xf numFmtId="164" fontId="23" fillId="0" borderId="0" xfId="0" applyFont="1"/>
    <xf numFmtId="0" fontId="3" fillId="27" borderId="10" xfId="78" quotePrefix="1" applyNumberFormat="1" applyFill="1" applyBorder="1" applyProtection="1">
      <alignment horizontal="left" vertical="center" indent="1"/>
      <protection locked="0"/>
    </xf>
    <xf numFmtId="0" fontId="3" fillId="19" borderId="10" xfId="90" quotePrefix="1" applyNumberFormat="1" applyBorder="1" applyProtection="1">
      <alignment horizontal="left" vertical="center" indent="1"/>
      <protection locked="0"/>
    </xf>
    <xf numFmtId="14" fontId="3" fillId="19" borderId="10" xfId="90" quotePrefix="1" applyNumberFormat="1" applyBorder="1" applyProtection="1">
      <alignment horizontal="left" vertical="center" indent="1"/>
      <protection locked="0"/>
    </xf>
    <xf numFmtId="0" fontId="3" fillId="19" borderId="10" xfId="90" applyNumberFormat="1" applyBorder="1" applyAlignment="1" applyProtection="1">
      <alignment horizontal="left" vertical="center" wrapText="1"/>
      <protection locked="0"/>
    </xf>
    <xf numFmtId="0" fontId="3" fillId="19" borderId="10" xfId="90" applyNumberFormat="1" applyBorder="1" applyProtection="1">
      <alignment horizontal="left" vertical="center" indent="1"/>
      <protection locked="0"/>
    </xf>
    <xf numFmtId="0" fontId="3" fillId="19" borderId="11" xfId="90" applyNumberFormat="1" applyBorder="1" applyProtection="1">
      <alignment horizontal="left" vertical="center" indent="1"/>
      <protection locked="0"/>
    </xf>
    <xf numFmtId="0" fontId="3" fillId="19" borderId="12" xfId="90" applyNumberFormat="1" applyBorder="1" applyProtection="1">
      <alignment horizontal="left" vertical="center" indent="1"/>
      <protection locked="0"/>
    </xf>
    <xf numFmtId="0" fontId="3" fillId="27" borderId="8" xfId="78" quotePrefix="1" applyNumberFormat="1" applyFill="1" applyBorder="1" applyProtection="1">
      <alignment horizontal="left" vertical="center" indent="1"/>
      <protection locked="0"/>
    </xf>
    <xf numFmtId="0" fontId="3" fillId="19" borderId="8" xfId="90" quotePrefix="1" applyNumberFormat="1" applyBorder="1" applyProtection="1">
      <alignment horizontal="left" vertical="center" indent="1"/>
      <protection locked="0"/>
    </xf>
    <xf numFmtId="14" fontId="3" fillId="19" borderId="8" xfId="90" quotePrefix="1" applyNumberFormat="1" applyBorder="1" applyProtection="1">
      <alignment horizontal="left" vertical="center" indent="1"/>
      <protection locked="0"/>
    </xf>
    <xf numFmtId="0" fontId="3" fillId="19" borderId="8" xfId="90" applyNumberFormat="1" applyBorder="1" applyAlignment="1" applyProtection="1">
      <alignment horizontal="left" vertical="center" wrapText="1"/>
      <protection locked="0"/>
    </xf>
    <xf numFmtId="0" fontId="31" fillId="19" borderId="8" xfId="90" quotePrefix="1" applyNumberFormat="1" applyFont="1" applyBorder="1" applyProtection="1">
      <alignment horizontal="left" vertical="center" indent="1"/>
      <protection locked="0"/>
    </xf>
    <xf numFmtId="14" fontId="31" fillId="19" borderId="8" xfId="90" quotePrefix="1" applyNumberFormat="1" applyFont="1" applyBorder="1" applyProtection="1">
      <alignment horizontal="left" vertical="center" indent="1"/>
      <protection locked="0"/>
    </xf>
    <xf numFmtId="0" fontId="31" fillId="28" borderId="8" xfId="90" quotePrefix="1" applyNumberFormat="1" applyFont="1" applyFill="1" applyBorder="1" applyProtection="1">
      <alignment horizontal="left" vertical="center" indent="1"/>
      <protection locked="0"/>
    </xf>
    <xf numFmtId="0" fontId="31" fillId="19" borderId="8" xfId="90" applyNumberFormat="1" applyFont="1" applyBorder="1" applyAlignment="1" applyProtection="1">
      <alignment horizontal="left" vertical="center" wrapText="1"/>
      <protection locked="0"/>
    </xf>
    <xf numFmtId="164" fontId="0" fillId="0" borderId="0" xfId="0" pivotButton="1"/>
    <xf numFmtId="164" fontId="0" fillId="0" borderId="0" xfId="0" applyAlignment="1">
      <alignment horizontal="left"/>
    </xf>
    <xf numFmtId="1" fontId="0" fillId="0" borderId="0" xfId="0" applyNumberFormat="1"/>
    <xf numFmtId="9" fontId="0" fillId="0" borderId="0" xfId="148" applyFont="1"/>
    <xf numFmtId="17" fontId="3" fillId="19" borderId="8" xfId="90" quotePrefix="1" applyNumberFormat="1" applyBorder="1" applyProtection="1">
      <alignment horizontal="left" vertical="center" indent="1"/>
      <protection locked="0"/>
    </xf>
    <xf numFmtId="0" fontId="31" fillId="19" borderId="10" xfId="90" quotePrefix="1" applyNumberFormat="1" applyFont="1" applyBorder="1" applyProtection="1">
      <alignment horizontal="left" vertical="center" indent="1"/>
      <protection locked="0"/>
    </xf>
    <xf numFmtId="0" fontId="34" fillId="19" borderId="2" xfId="78" quotePrefix="1" applyNumberFormat="1" applyFont="1">
      <alignment horizontal="left" vertical="center" indent="1"/>
    </xf>
    <xf numFmtId="164" fontId="0" fillId="0" borderId="0" xfId="0" applyFill="1"/>
    <xf numFmtId="0" fontId="31" fillId="0" borderId="0" xfId="90" applyNumberFormat="1" applyFont="1" applyFill="1" applyBorder="1" applyProtection="1">
      <alignment horizontal="left" vertical="center" indent="1"/>
      <protection locked="0"/>
    </xf>
    <xf numFmtId="164" fontId="27" fillId="0" borderId="0" xfId="0" applyFont="1" applyFill="1"/>
    <xf numFmtId="0" fontId="33" fillId="0" borderId="0" xfId="90" applyNumberFormat="1" applyFont="1" applyFill="1" applyBorder="1" applyProtection="1">
      <alignment horizontal="left" vertical="center" indent="1"/>
      <protection locked="0"/>
    </xf>
    <xf numFmtId="164" fontId="23" fillId="0" borderId="0" xfId="0" applyFont="1" applyFill="1"/>
    <xf numFmtId="164" fontId="0" fillId="0" borderId="0" xfId="0" applyFill="1" applyBorder="1"/>
    <xf numFmtId="164" fontId="27" fillId="0" borderId="0" xfId="0" applyFont="1" applyFill="1" applyBorder="1"/>
    <xf numFmtId="165" fontId="2" fillId="24" borderId="8" xfId="73" applyNumberFormat="1" applyBorder="1">
      <alignment horizontal="right" vertical="center"/>
    </xf>
    <xf numFmtId="165" fontId="26" fillId="24" borderId="8" xfId="73" applyNumberFormat="1" applyFont="1" applyBorder="1">
      <alignment horizontal="right" vertical="center"/>
    </xf>
    <xf numFmtId="0" fontId="25" fillId="27" borderId="8" xfId="78" quotePrefix="1" applyNumberFormat="1" applyFont="1" applyFill="1" applyBorder="1" applyProtection="1">
      <alignment horizontal="left" vertical="center" indent="1"/>
      <protection locked="0"/>
    </xf>
    <xf numFmtId="0" fontId="25" fillId="19" borderId="8" xfId="90" quotePrefix="1" applyNumberFormat="1" applyFont="1" applyBorder="1" applyProtection="1">
      <alignment horizontal="left" vertical="center" indent="1"/>
      <protection locked="0"/>
    </xf>
    <xf numFmtId="14" fontId="25" fillId="19" borderId="8" xfId="90" quotePrefix="1" applyNumberFormat="1" applyFont="1" applyBorder="1" applyProtection="1">
      <alignment horizontal="left" vertical="center" indent="1"/>
      <protection locked="0"/>
    </xf>
    <xf numFmtId="0" fontId="34" fillId="19" borderId="8" xfId="90" quotePrefix="1" applyNumberFormat="1" applyFont="1" applyBorder="1" applyProtection="1">
      <alignment horizontal="left" vertical="center" indent="1"/>
      <protection locked="0"/>
    </xf>
    <xf numFmtId="0" fontId="25" fillId="19" borderId="8" xfId="90" applyNumberFormat="1" applyFont="1" applyBorder="1" applyAlignment="1" applyProtection="1">
      <alignment horizontal="left" vertical="center" wrapText="1"/>
      <protection locked="0"/>
    </xf>
    <xf numFmtId="4" fontId="26" fillId="24" borderId="8" xfId="94" quotePrefix="1" applyFont="1" applyBorder="1" applyProtection="1">
      <alignment horizontal="right" vertical="center"/>
      <protection locked="0"/>
    </xf>
    <xf numFmtId="0" fontId="25" fillId="0" borderId="0" xfId="90" applyNumberFormat="1" applyFont="1" applyFill="1" applyBorder="1" applyProtection="1">
      <alignment horizontal="left" vertical="center" indent="1"/>
      <protection locked="0"/>
    </xf>
    <xf numFmtId="0" fontId="34" fillId="28" borderId="8" xfId="90" quotePrefix="1" applyNumberFormat="1" applyFont="1" applyFill="1" applyBorder="1" applyProtection="1">
      <alignment horizontal="left" vertical="center" indent="1"/>
      <protection locked="0"/>
    </xf>
    <xf numFmtId="0" fontId="31" fillId="27" borderId="8" xfId="78" quotePrefix="1" applyNumberFormat="1" applyFont="1" applyFill="1" applyBorder="1" applyProtection="1">
      <alignment horizontal="left" vertical="center" indent="1"/>
      <protection locked="0"/>
    </xf>
    <xf numFmtId="164" fontId="23" fillId="0" borderId="0" xfId="0" applyFont="1" applyFill="1" applyBorder="1"/>
    <xf numFmtId="0" fontId="3" fillId="27" borderId="8" xfId="78" quotePrefix="1" applyNumberFormat="1" applyFont="1" applyFill="1" applyBorder="1" applyProtection="1">
      <alignment horizontal="left" vertical="center" indent="1"/>
      <protection locked="0"/>
    </xf>
    <xf numFmtId="0" fontId="3" fillId="19" borderId="8" xfId="90" quotePrefix="1" applyNumberFormat="1" applyFont="1" applyBorder="1" applyProtection="1">
      <alignment horizontal="left" vertical="center" indent="1"/>
      <protection locked="0"/>
    </xf>
    <xf numFmtId="14" fontId="3" fillId="19" borderId="8" xfId="90" quotePrefix="1" applyNumberFormat="1" applyFont="1" applyBorder="1" applyProtection="1">
      <alignment horizontal="left" vertical="center" indent="1"/>
      <protection locked="0"/>
    </xf>
    <xf numFmtId="0" fontId="3" fillId="19" borderId="8" xfId="90" applyNumberFormat="1" applyFont="1" applyBorder="1" applyAlignment="1" applyProtection="1">
      <alignment horizontal="left" vertical="center" wrapText="1"/>
      <protection locked="0"/>
    </xf>
    <xf numFmtId="0" fontId="3" fillId="19" borderId="8" xfId="90" applyNumberFormat="1" applyFont="1" applyBorder="1" applyProtection="1">
      <alignment horizontal="left" vertical="center" indent="1"/>
      <protection locked="0"/>
    </xf>
    <xf numFmtId="4" fontId="2" fillId="24" borderId="8" xfId="94" quotePrefix="1" applyFont="1" applyBorder="1" applyProtection="1">
      <alignment horizontal="right" vertical="center"/>
      <protection locked="0"/>
    </xf>
    <xf numFmtId="0" fontId="3" fillId="0" borderId="13" xfId="90" applyNumberFormat="1" applyFill="1" applyBorder="1" applyProtection="1">
      <alignment horizontal="left" vertical="center" indent="1"/>
      <protection locked="0"/>
    </xf>
    <xf numFmtId="0" fontId="3" fillId="0" borderId="14" xfId="90" applyNumberFormat="1" applyFill="1" applyBorder="1" applyProtection="1">
      <alignment horizontal="left" vertical="center" indent="1"/>
      <protection locked="0"/>
    </xf>
    <xf numFmtId="164" fontId="17" fillId="19" borderId="6" xfId="91" applyFont="1" applyFill="1" applyBorder="1" applyAlignment="1">
      <alignment horizontal="center" vertical="center" wrapText="1"/>
    </xf>
    <xf numFmtId="164" fontId="17" fillId="19" borderId="7" xfId="91" applyFont="1" applyFill="1" applyBorder="1" applyAlignment="1">
      <alignment horizontal="center" vertical="center" wrapText="1"/>
    </xf>
  </cellXfs>
  <cellStyles count="149">
    <cellStyle name="Currency 2" xfId="1" xr:uid="{00000000-0005-0000-0000-000000000000}"/>
    <cellStyle name="Normal" xfId="0" builtinId="0"/>
    <cellStyle name="Normal 2" xfId="2" xr:uid="{00000000-0005-0000-0000-000002000000}"/>
    <cellStyle name="Normal 2 2" xfId="96" xr:uid="{00000000-0005-0000-0000-000003000000}"/>
    <cellStyle name="Normal 3" xfId="3" xr:uid="{00000000-0005-0000-0000-000004000000}"/>
    <cellStyle name="Normal 3 2" xfId="91" xr:uid="{00000000-0005-0000-0000-000005000000}"/>
    <cellStyle name="Normal 3 2 2" xfId="98" xr:uid="{00000000-0005-0000-0000-000006000000}"/>
    <cellStyle name="Normal 3 3" xfId="97" xr:uid="{00000000-0005-0000-0000-000007000000}"/>
    <cellStyle name="Normal 4" xfId="95" xr:uid="{00000000-0005-0000-0000-000008000000}"/>
    <cellStyle name="Normal 5" xfId="135" xr:uid="{00000000-0005-0000-0000-000009000000}"/>
    <cellStyle name="Percent" xfId="148" builtinId="5"/>
    <cellStyle name="SAPBEXaggData" xfId="4" xr:uid="{00000000-0005-0000-0000-00000A000000}"/>
    <cellStyle name="SAPBEXaggData 2" xfId="5" xr:uid="{00000000-0005-0000-0000-00000B000000}"/>
    <cellStyle name="SAPBEXaggData 2 2" xfId="93" xr:uid="{00000000-0005-0000-0000-00000C000000}"/>
    <cellStyle name="SAPBEXaggData 3" xfId="6" xr:uid="{00000000-0005-0000-0000-00000D000000}"/>
    <cellStyle name="SAPBEXaggDataEmph" xfId="7" xr:uid="{00000000-0005-0000-0000-00000E000000}"/>
    <cellStyle name="SAPBEXaggDataEmph 2" xfId="8" xr:uid="{00000000-0005-0000-0000-00000F000000}"/>
    <cellStyle name="SAPBEXaggItem" xfId="9" xr:uid="{00000000-0005-0000-0000-000010000000}"/>
    <cellStyle name="SAPBEXaggItem 2" xfId="10" xr:uid="{00000000-0005-0000-0000-000011000000}"/>
    <cellStyle name="SAPBEXaggItem 2 2" xfId="92" xr:uid="{00000000-0005-0000-0000-000012000000}"/>
    <cellStyle name="SAPBEXaggItem 3" xfId="11" xr:uid="{00000000-0005-0000-0000-000013000000}"/>
    <cellStyle name="SAPBEXaggItemX" xfId="12" xr:uid="{00000000-0005-0000-0000-000014000000}"/>
    <cellStyle name="SAPBEXaggItemX 2" xfId="136" xr:uid="{00000000-0005-0000-0000-000015000000}"/>
    <cellStyle name="SAPBEXchaText" xfId="13" xr:uid="{00000000-0005-0000-0000-000016000000}"/>
    <cellStyle name="SAPBEXchaText 2" xfId="14" xr:uid="{00000000-0005-0000-0000-000017000000}"/>
    <cellStyle name="SAPBEXchaText 2 2" xfId="89" xr:uid="{00000000-0005-0000-0000-000018000000}"/>
    <cellStyle name="SAPBEXchaText 3" xfId="15" xr:uid="{00000000-0005-0000-0000-000019000000}"/>
    <cellStyle name="SAPBEXchaText 3 2" xfId="100" xr:uid="{00000000-0005-0000-0000-00001A000000}"/>
    <cellStyle name="SAPBEXchaText 3 3" xfId="99" xr:uid="{00000000-0005-0000-0000-00001B000000}"/>
    <cellStyle name="SAPBEXchaText 4" xfId="16" xr:uid="{00000000-0005-0000-0000-00001C000000}"/>
    <cellStyle name="SAPBEXchaText 4 2" xfId="101" xr:uid="{00000000-0005-0000-0000-00001D000000}"/>
    <cellStyle name="SAPBEXexcBad7" xfId="17" xr:uid="{00000000-0005-0000-0000-00001E000000}"/>
    <cellStyle name="SAPBEXexcBad7 2" xfId="18" xr:uid="{00000000-0005-0000-0000-00001F000000}"/>
    <cellStyle name="SAPBEXexcBad8" xfId="19" xr:uid="{00000000-0005-0000-0000-000020000000}"/>
    <cellStyle name="SAPBEXexcBad8 2" xfId="20" xr:uid="{00000000-0005-0000-0000-000021000000}"/>
    <cellStyle name="SAPBEXexcBad9" xfId="21" xr:uid="{00000000-0005-0000-0000-000022000000}"/>
    <cellStyle name="SAPBEXexcBad9 2" xfId="22" xr:uid="{00000000-0005-0000-0000-000023000000}"/>
    <cellStyle name="SAPBEXexcCritical4" xfId="23" xr:uid="{00000000-0005-0000-0000-000024000000}"/>
    <cellStyle name="SAPBEXexcCritical4 2" xfId="24" xr:uid="{00000000-0005-0000-0000-000025000000}"/>
    <cellStyle name="SAPBEXexcCritical5" xfId="25" xr:uid="{00000000-0005-0000-0000-000026000000}"/>
    <cellStyle name="SAPBEXexcCritical5 2" xfId="26" xr:uid="{00000000-0005-0000-0000-000027000000}"/>
    <cellStyle name="SAPBEXexcCritical6" xfId="27" xr:uid="{00000000-0005-0000-0000-000028000000}"/>
    <cellStyle name="SAPBEXexcCritical6 2" xfId="28" xr:uid="{00000000-0005-0000-0000-000029000000}"/>
    <cellStyle name="SAPBEXexcGood1" xfId="29" xr:uid="{00000000-0005-0000-0000-00002A000000}"/>
    <cellStyle name="SAPBEXexcGood1 2" xfId="30" xr:uid="{00000000-0005-0000-0000-00002B000000}"/>
    <cellStyle name="SAPBEXexcGood2" xfId="31" xr:uid="{00000000-0005-0000-0000-00002C000000}"/>
    <cellStyle name="SAPBEXexcGood2 2" xfId="32" xr:uid="{00000000-0005-0000-0000-00002D000000}"/>
    <cellStyle name="SAPBEXexcGood3" xfId="33" xr:uid="{00000000-0005-0000-0000-00002E000000}"/>
    <cellStyle name="SAPBEXexcGood3 2" xfId="34" xr:uid="{00000000-0005-0000-0000-00002F000000}"/>
    <cellStyle name="SAPBEXfilterDrill" xfId="35" xr:uid="{00000000-0005-0000-0000-000030000000}"/>
    <cellStyle name="SAPBEXfilterDrill 2" xfId="36" xr:uid="{00000000-0005-0000-0000-000031000000}"/>
    <cellStyle name="SAPBEXfilterDrill 2 2" xfId="103" xr:uid="{00000000-0005-0000-0000-000032000000}"/>
    <cellStyle name="SAPBEXfilterDrill 2 3" xfId="102" xr:uid="{00000000-0005-0000-0000-000033000000}"/>
    <cellStyle name="SAPBEXfilterDrill 3" xfId="37" xr:uid="{00000000-0005-0000-0000-000034000000}"/>
    <cellStyle name="SAPBEXfilterItem" xfId="38" xr:uid="{00000000-0005-0000-0000-000035000000}"/>
    <cellStyle name="SAPBEXfilterItem 2" xfId="39" xr:uid="{00000000-0005-0000-0000-000036000000}"/>
    <cellStyle name="SAPBEXfilterItem 2 2" xfId="105" xr:uid="{00000000-0005-0000-0000-000037000000}"/>
    <cellStyle name="SAPBEXfilterItem 2 3" xfId="104" xr:uid="{00000000-0005-0000-0000-000038000000}"/>
    <cellStyle name="SAPBEXfilterItem 3" xfId="40" xr:uid="{00000000-0005-0000-0000-000039000000}"/>
    <cellStyle name="SAPBEXfilterText" xfId="41" xr:uid="{00000000-0005-0000-0000-00003A000000}"/>
    <cellStyle name="SAPBEXformats" xfId="42" xr:uid="{00000000-0005-0000-0000-00003B000000}"/>
    <cellStyle name="SAPBEXformats 2" xfId="43" xr:uid="{00000000-0005-0000-0000-00003C000000}"/>
    <cellStyle name="SAPBEXformats 2 2" xfId="106" xr:uid="{00000000-0005-0000-0000-00003D000000}"/>
    <cellStyle name="SAPBEXheaderItem" xfId="44" xr:uid="{00000000-0005-0000-0000-00003E000000}"/>
    <cellStyle name="SAPBEXheaderItem 2" xfId="45" xr:uid="{00000000-0005-0000-0000-00003F000000}"/>
    <cellStyle name="SAPBEXheaderItem 2 2" xfId="108" xr:uid="{00000000-0005-0000-0000-000040000000}"/>
    <cellStyle name="SAPBEXheaderItem 2 3" xfId="107" xr:uid="{00000000-0005-0000-0000-000041000000}"/>
    <cellStyle name="SAPBEXheaderItem 3" xfId="46" xr:uid="{00000000-0005-0000-0000-000042000000}"/>
    <cellStyle name="SAPBEXheaderText" xfId="47" xr:uid="{00000000-0005-0000-0000-000043000000}"/>
    <cellStyle name="SAPBEXheaderText 2" xfId="48" xr:uid="{00000000-0005-0000-0000-000044000000}"/>
    <cellStyle name="SAPBEXheaderText 2 2" xfId="110" xr:uid="{00000000-0005-0000-0000-000045000000}"/>
    <cellStyle name="SAPBEXheaderText 2 3" xfId="109" xr:uid="{00000000-0005-0000-0000-000046000000}"/>
    <cellStyle name="SAPBEXheaderText 3" xfId="49" xr:uid="{00000000-0005-0000-0000-000047000000}"/>
    <cellStyle name="SAPBEXHLevel0" xfId="50" xr:uid="{00000000-0005-0000-0000-000048000000}"/>
    <cellStyle name="SAPBEXHLevel0 2" xfId="51" xr:uid="{00000000-0005-0000-0000-000049000000}"/>
    <cellStyle name="SAPBEXHLevel0 2 2" xfId="112" xr:uid="{00000000-0005-0000-0000-00004A000000}"/>
    <cellStyle name="SAPBEXHLevel0 3" xfId="111" xr:uid="{00000000-0005-0000-0000-00004B000000}"/>
    <cellStyle name="SAPBEXHLevel0 4" xfId="137" xr:uid="{00000000-0005-0000-0000-00004C000000}"/>
    <cellStyle name="SAPBEXHLevel0X" xfId="52" xr:uid="{00000000-0005-0000-0000-00004D000000}"/>
    <cellStyle name="SAPBEXHLevel0X 2" xfId="53" xr:uid="{00000000-0005-0000-0000-00004E000000}"/>
    <cellStyle name="SAPBEXHLevel0X 2 2" xfId="114" xr:uid="{00000000-0005-0000-0000-00004F000000}"/>
    <cellStyle name="SAPBEXHLevel0X 3" xfId="113" xr:uid="{00000000-0005-0000-0000-000050000000}"/>
    <cellStyle name="SAPBEXHLevel0X 4" xfId="138" xr:uid="{00000000-0005-0000-0000-000051000000}"/>
    <cellStyle name="SAPBEXHLevel1" xfId="54" xr:uid="{00000000-0005-0000-0000-000052000000}"/>
    <cellStyle name="SAPBEXHLevel1 2" xfId="55" xr:uid="{00000000-0005-0000-0000-000053000000}"/>
    <cellStyle name="SAPBEXHLevel1 2 2" xfId="116" xr:uid="{00000000-0005-0000-0000-000054000000}"/>
    <cellStyle name="SAPBEXHLevel1 3" xfId="115" xr:uid="{00000000-0005-0000-0000-000055000000}"/>
    <cellStyle name="SAPBEXHLevel1 4" xfId="139" xr:uid="{00000000-0005-0000-0000-000056000000}"/>
    <cellStyle name="SAPBEXHLevel1X" xfId="56" xr:uid="{00000000-0005-0000-0000-000057000000}"/>
    <cellStyle name="SAPBEXHLevel1X 2" xfId="57" xr:uid="{00000000-0005-0000-0000-000058000000}"/>
    <cellStyle name="SAPBEXHLevel1X 2 2" xfId="118" xr:uid="{00000000-0005-0000-0000-000059000000}"/>
    <cellStyle name="SAPBEXHLevel1X 3" xfId="117" xr:uid="{00000000-0005-0000-0000-00005A000000}"/>
    <cellStyle name="SAPBEXHLevel1X 4" xfId="140" xr:uid="{00000000-0005-0000-0000-00005B000000}"/>
    <cellStyle name="SAPBEXHLevel2" xfId="58" xr:uid="{00000000-0005-0000-0000-00005C000000}"/>
    <cellStyle name="SAPBEXHLevel2 2" xfId="59" xr:uid="{00000000-0005-0000-0000-00005D000000}"/>
    <cellStyle name="SAPBEXHLevel2 2 2" xfId="120" xr:uid="{00000000-0005-0000-0000-00005E000000}"/>
    <cellStyle name="SAPBEXHLevel2 3" xfId="119" xr:uid="{00000000-0005-0000-0000-00005F000000}"/>
    <cellStyle name="SAPBEXHLevel2 4" xfId="141" xr:uid="{00000000-0005-0000-0000-000060000000}"/>
    <cellStyle name="SAPBEXHLevel2X" xfId="60" xr:uid="{00000000-0005-0000-0000-000061000000}"/>
    <cellStyle name="SAPBEXHLevel2X 2" xfId="61" xr:uid="{00000000-0005-0000-0000-000062000000}"/>
    <cellStyle name="SAPBEXHLevel2X 2 2" xfId="122" xr:uid="{00000000-0005-0000-0000-000063000000}"/>
    <cellStyle name="SAPBEXHLevel2X 3" xfId="121" xr:uid="{00000000-0005-0000-0000-000064000000}"/>
    <cellStyle name="SAPBEXHLevel2X 4" xfId="142" xr:uid="{00000000-0005-0000-0000-000065000000}"/>
    <cellStyle name="SAPBEXHLevel3" xfId="62" xr:uid="{00000000-0005-0000-0000-000066000000}"/>
    <cellStyle name="SAPBEXHLevel3 2" xfId="63" xr:uid="{00000000-0005-0000-0000-000067000000}"/>
    <cellStyle name="SAPBEXHLevel3 2 2" xfId="124" xr:uid="{00000000-0005-0000-0000-000068000000}"/>
    <cellStyle name="SAPBEXHLevel3 3" xfId="123" xr:uid="{00000000-0005-0000-0000-000069000000}"/>
    <cellStyle name="SAPBEXHLevel3 4" xfId="143" xr:uid="{00000000-0005-0000-0000-00006A000000}"/>
    <cellStyle name="SAPBEXHLevel3X" xfId="64" xr:uid="{00000000-0005-0000-0000-00006B000000}"/>
    <cellStyle name="SAPBEXHLevel3X 2" xfId="65" xr:uid="{00000000-0005-0000-0000-00006C000000}"/>
    <cellStyle name="SAPBEXHLevel3X 2 2" xfId="126" xr:uid="{00000000-0005-0000-0000-00006D000000}"/>
    <cellStyle name="SAPBEXHLevel3X 3" xfId="125" xr:uid="{00000000-0005-0000-0000-00006E000000}"/>
    <cellStyle name="SAPBEXHLevel3X 4" xfId="144" xr:uid="{00000000-0005-0000-0000-00006F000000}"/>
    <cellStyle name="SAPBEXinputData" xfId="145" xr:uid="{00000000-0005-0000-0000-000070000000}"/>
    <cellStyle name="SAPBEXresData" xfId="66" xr:uid="{00000000-0005-0000-0000-000071000000}"/>
    <cellStyle name="SAPBEXresData 2" xfId="67" xr:uid="{00000000-0005-0000-0000-000072000000}"/>
    <cellStyle name="SAPBEXresDataEmph" xfId="68" xr:uid="{00000000-0005-0000-0000-000073000000}"/>
    <cellStyle name="SAPBEXresDataEmph 2" xfId="69" xr:uid="{00000000-0005-0000-0000-000074000000}"/>
    <cellStyle name="SAPBEXresItem" xfId="70" xr:uid="{00000000-0005-0000-0000-000075000000}"/>
    <cellStyle name="SAPBEXresItem 2" xfId="71" xr:uid="{00000000-0005-0000-0000-000076000000}"/>
    <cellStyle name="SAPBEXresItemX" xfId="72" xr:uid="{00000000-0005-0000-0000-000077000000}"/>
    <cellStyle name="SAPBEXresItemX 2" xfId="146" xr:uid="{00000000-0005-0000-0000-000078000000}"/>
    <cellStyle name="SAPBEXstdData" xfId="73" xr:uid="{00000000-0005-0000-0000-000079000000}"/>
    <cellStyle name="SAPBEXstdData 2" xfId="74" xr:uid="{00000000-0005-0000-0000-00007A000000}"/>
    <cellStyle name="SAPBEXstdData 2 2" xfId="94" xr:uid="{00000000-0005-0000-0000-00007B000000}"/>
    <cellStyle name="SAPBEXstdData 3" xfId="75" xr:uid="{00000000-0005-0000-0000-00007C000000}"/>
    <cellStyle name="SAPBEXstdDataEmph" xfId="76" xr:uid="{00000000-0005-0000-0000-00007D000000}"/>
    <cellStyle name="SAPBEXstdDataEmph 2" xfId="77" xr:uid="{00000000-0005-0000-0000-00007E000000}"/>
    <cellStyle name="SAPBEXstdItem" xfId="78" xr:uid="{00000000-0005-0000-0000-00007F000000}"/>
    <cellStyle name="SAPBEXstdItem 2" xfId="79" xr:uid="{00000000-0005-0000-0000-000080000000}"/>
    <cellStyle name="SAPBEXstdItem 2 2" xfId="90" xr:uid="{00000000-0005-0000-0000-000081000000}"/>
    <cellStyle name="SAPBEXstdItem 3" xfId="80" xr:uid="{00000000-0005-0000-0000-000082000000}"/>
    <cellStyle name="SAPBEXstdItem 3 2" xfId="128" xr:uid="{00000000-0005-0000-0000-000083000000}"/>
    <cellStyle name="SAPBEXstdItem 3 3" xfId="127" xr:uid="{00000000-0005-0000-0000-000084000000}"/>
    <cellStyle name="SAPBEXstdItem 4" xfId="81" xr:uid="{00000000-0005-0000-0000-000085000000}"/>
    <cellStyle name="SAPBEXstdItem 4 2" xfId="129" xr:uid="{00000000-0005-0000-0000-000086000000}"/>
    <cellStyle name="SAPBEXstdItemX" xfId="82" xr:uid="{00000000-0005-0000-0000-000087000000}"/>
    <cellStyle name="SAPBEXstdItemX 2" xfId="83" xr:uid="{00000000-0005-0000-0000-000088000000}"/>
    <cellStyle name="SAPBEXstdItemX 2 2" xfId="131" xr:uid="{00000000-0005-0000-0000-000089000000}"/>
    <cellStyle name="SAPBEXstdItemX 3" xfId="130" xr:uid="{00000000-0005-0000-0000-00008A000000}"/>
    <cellStyle name="SAPBEXstdItemX 4" xfId="147" xr:uid="{00000000-0005-0000-0000-00008B000000}"/>
    <cellStyle name="SAPBEXtitle" xfId="84" xr:uid="{00000000-0005-0000-0000-00008C000000}"/>
    <cellStyle name="SAPBEXtitle 2" xfId="85" xr:uid="{00000000-0005-0000-0000-00008D000000}"/>
    <cellStyle name="SAPBEXtitle 2 2" xfId="133" xr:uid="{00000000-0005-0000-0000-00008E000000}"/>
    <cellStyle name="SAPBEXtitle 2 3" xfId="132" xr:uid="{00000000-0005-0000-0000-00008F000000}"/>
    <cellStyle name="SAPBEXtitle 3" xfId="86" xr:uid="{00000000-0005-0000-0000-000090000000}"/>
    <cellStyle name="SAPBEXtitle 3 2" xfId="134" xr:uid="{00000000-0005-0000-0000-000091000000}"/>
    <cellStyle name="SAPBEXundefined" xfId="87" xr:uid="{00000000-0005-0000-0000-000092000000}"/>
    <cellStyle name="SAPBEXundefined 2" xfId="88" xr:uid="{00000000-0005-0000-0000-000093000000}"/>
  </cellStyles>
  <dxfs count="2">
    <dxf>
      <numFmt numFmtId="1" formatCode="0"/>
    </dxf>
    <dxf>
      <numFmt numFmtId="1" formatCode="0"/>
    </dxf>
  </dxfs>
  <tableStyles count="0" defaultTableStyle="TableStyleMedium9" defaultPivotStyle="PivotStyleLight16"/>
  <colors>
    <mruColors>
      <color rgb="FFE521AD"/>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solidFill>
              </a:rPr>
              <a:t>Hitek-Plexus 3Months DPPM Trend _PCBA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055136873139281"/>
          <c:y val="0.1897878404602846"/>
          <c:w val="0.68706028437157707"/>
          <c:h val="0.48520241019902544"/>
        </c:manualLayout>
      </c:layout>
      <c:barChart>
        <c:barDir val="col"/>
        <c:grouping val="clustered"/>
        <c:varyColors val="0"/>
        <c:ser>
          <c:idx val="0"/>
          <c:order val="0"/>
          <c:tx>
            <c:strRef>
              <c:f>'Monthly PPM'!$B$2</c:f>
              <c:strCache>
                <c:ptCount val="1"/>
                <c:pt idx="0">
                  <c:v>54017</c:v>
                </c:pt>
              </c:strCache>
            </c:strRef>
          </c:tx>
          <c:spPr>
            <a:solidFill>
              <a:schemeClr val="tx2">
                <a:lumMod val="40000"/>
                <a:lumOff val="60000"/>
              </a:schemeClr>
            </a:solidFill>
            <a:ln>
              <a:noFill/>
            </a:ln>
            <a:effectLst/>
          </c:spPr>
          <c:invertIfNegative val="0"/>
          <c:cat>
            <c:strRef>
              <c:f>'Monthly PPM'!$A$6:$A$8</c:f>
              <c:strCache>
                <c:ptCount val="3"/>
                <c:pt idx="0">
                  <c:v>02/2019</c:v>
                </c:pt>
                <c:pt idx="1">
                  <c:v>01/2019</c:v>
                </c:pt>
                <c:pt idx="2">
                  <c:v>12/2018</c:v>
                </c:pt>
              </c:strCache>
            </c:strRef>
          </c:cat>
          <c:val>
            <c:numRef>
              <c:f>'Monthly PPM'!$B$6:$B$8</c:f>
              <c:numCache>
                <c:formatCode>General</c:formatCode>
                <c:ptCount val="3"/>
                <c:pt idx="0">
                  <c:v>2305</c:v>
                </c:pt>
                <c:pt idx="1">
                  <c:v>3764</c:v>
                </c:pt>
                <c:pt idx="2">
                  <c:v>1668</c:v>
                </c:pt>
              </c:numCache>
            </c:numRef>
          </c:val>
          <c:extLst>
            <c:ext xmlns:c16="http://schemas.microsoft.com/office/drawing/2014/chart" uri="{C3380CC4-5D6E-409C-BE32-E72D297353CC}">
              <c16:uniqueId val="{00000000-2A05-420C-B7F4-B26679D62183}"/>
            </c:ext>
          </c:extLst>
        </c:ser>
        <c:dLbls>
          <c:showLegendKey val="0"/>
          <c:showVal val="0"/>
          <c:showCatName val="0"/>
          <c:showSerName val="0"/>
          <c:showPercent val="0"/>
          <c:showBubbleSize val="0"/>
        </c:dLbls>
        <c:gapWidth val="219"/>
        <c:overlap val="-27"/>
        <c:axId val="573816600"/>
        <c:axId val="573820208"/>
      </c:barChart>
      <c:lineChart>
        <c:grouping val="standard"/>
        <c:varyColors val="0"/>
        <c:ser>
          <c:idx val="1"/>
          <c:order val="1"/>
          <c:tx>
            <c:strRef>
              <c:f>'Monthly PPM'!$E$1</c:f>
              <c:strCache>
                <c:ptCount val="1"/>
                <c:pt idx="0">
                  <c:v>Monthly PPM</c:v>
                </c:pt>
              </c:strCache>
            </c:strRef>
          </c:tx>
          <c:spPr>
            <a:ln w="28575" cap="rnd">
              <a:solidFill>
                <a:srgbClr val="002060"/>
              </a:solidFill>
              <a:round/>
            </a:ln>
            <a:effectLst/>
          </c:spPr>
          <c:marker>
            <c:symbol val="none"/>
          </c:marker>
          <c:cat>
            <c:strRef>
              <c:f>'Monthly PPM'!$A$6:$A$8</c:f>
              <c:strCache>
                <c:ptCount val="3"/>
                <c:pt idx="0">
                  <c:v>02/2019</c:v>
                </c:pt>
                <c:pt idx="1">
                  <c:v>01/2019</c:v>
                </c:pt>
                <c:pt idx="2">
                  <c:v>12/2018</c:v>
                </c:pt>
              </c:strCache>
            </c:strRef>
          </c:cat>
          <c:val>
            <c:numRef>
              <c:f>'Monthly PPM'!$E$6:$E$8</c:f>
              <c:numCache>
                <c:formatCode>0</c:formatCode>
                <c:ptCount val="3"/>
                <c:pt idx="0">
                  <c:v>2169.1973969631235</c:v>
                </c:pt>
                <c:pt idx="1">
                  <c:v>0</c:v>
                </c:pt>
                <c:pt idx="2">
                  <c:v>0</c:v>
                </c:pt>
              </c:numCache>
            </c:numRef>
          </c:val>
          <c:smooth val="0"/>
          <c:extLst>
            <c:ext xmlns:c16="http://schemas.microsoft.com/office/drawing/2014/chart" uri="{C3380CC4-5D6E-409C-BE32-E72D297353CC}">
              <c16:uniqueId val="{00000001-2A05-420C-B7F4-B26679D62183}"/>
            </c:ext>
          </c:extLst>
        </c:ser>
        <c:ser>
          <c:idx val="2"/>
          <c:order val="2"/>
          <c:tx>
            <c:strRef>
              <c:f>'Monthly PPM'!$G$1:$G$2</c:f>
              <c:strCache>
                <c:ptCount val="2"/>
                <c:pt idx="0">
                  <c:v>Goal</c:v>
                </c:pt>
              </c:strCache>
            </c:strRef>
          </c:tx>
          <c:spPr>
            <a:ln w="28575" cap="rnd">
              <a:solidFill>
                <a:srgbClr val="92D050"/>
              </a:solidFill>
              <a:round/>
            </a:ln>
            <a:effectLst/>
          </c:spPr>
          <c:marker>
            <c:symbol val="none"/>
          </c:marker>
          <c:cat>
            <c:strRef>
              <c:f>'Monthly PPM'!$A$6:$A$8</c:f>
              <c:strCache>
                <c:ptCount val="3"/>
                <c:pt idx="0">
                  <c:v>02/2019</c:v>
                </c:pt>
                <c:pt idx="1">
                  <c:v>01/2019</c:v>
                </c:pt>
                <c:pt idx="2">
                  <c:v>12/2018</c:v>
                </c:pt>
              </c:strCache>
            </c:strRef>
          </c:cat>
          <c:val>
            <c:numRef>
              <c:f>'Monthly PPM'!$G$8:$G$10</c:f>
              <c:numCache>
                <c:formatCode>0</c:formatCode>
                <c:ptCount val="3"/>
                <c:pt idx="0">
                  <c:v>1250</c:v>
                </c:pt>
                <c:pt idx="1">
                  <c:v>1250</c:v>
                </c:pt>
                <c:pt idx="2">
                  <c:v>1250</c:v>
                </c:pt>
              </c:numCache>
            </c:numRef>
          </c:val>
          <c:smooth val="0"/>
          <c:extLst>
            <c:ext xmlns:c16="http://schemas.microsoft.com/office/drawing/2014/chart" uri="{C3380CC4-5D6E-409C-BE32-E72D297353CC}">
              <c16:uniqueId val="{00000002-2A05-420C-B7F4-B26679D62183}"/>
            </c:ext>
          </c:extLst>
        </c:ser>
        <c:ser>
          <c:idx val="3"/>
          <c:order val="3"/>
          <c:tx>
            <c:strRef>
              <c:f>'Monthly PPM'!$H$1:$H$2</c:f>
              <c:strCache>
                <c:ptCount val="2"/>
                <c:pt idx="0">
                  <c:v>3 mo Avg</c:v>
                </c:pt>
              </c:strCache>
            </c:strRef>
          </c:tx>
          <c:spPr>
            <a:ln w="28575" cap="rnd">
              <a:solidFill>
                <a:srgbClr val="E521AD"/>
              </a:solidFill>
              <a:round/>
            </a:ln>
            <a:effectLst/>
          </c:spPr>
          <c:marker>
            <c:symbol val="none"/>
          </c:marker>
          <c:trendline>
            <c:spPr>
              <a:ln w="28575" cap="rnd">
                <a:solidFill>
                  <a:srgbClr val="FFFF00"/>
                </a:solidFill>
                <a:prstDash val="solid"/>
              </a:ln>
              <a:effectLst/>
            </c:spPr>
            <c:trendlineType val="linear"/>
            <c:dispRSqr val="0"/>
            <c:dispEq val="0"/>
          </c:trendline>
          <c:cat>
            <c:strRef>
              <c:f>'Monthly PPM'!$A$6:$A$8</c:f>
              <c:strCache>
                <c:ptCount val="3"/>
                <c:pt idx="0">
                  <c:v>02/2019</c:v>
                </c:pt>
                <c:pt idx="1">
                  <c:v>01/2019</c:v>
                </c:pt>
                <c:pt idx="2">
                  <c:v>12/2018</c:v>
                </c:pt>
              </c:strCache>
            </c:strRef>
          </c:cat>
          <c:val>
            <c:numRef>
              <c:f>'Monthly PPM'!$H$6:$H$8</c:f>
              <c:numCache>
                <c:formatCode>0</c:formatCode>
                <c:ptCount val="3"/>
                <c:pt idx="0">
                  <c:v>646.24531472146828</c:v>
                </c:pt>
                <c:pt idx="1">
                  <c:v>416.43531371460301</c:v>
                </c:pt>
                <c:pt idx="2">
                  <c:v>672.49495628782779</c:v>
                </c:pt>
              </c:numCache>
            </c:numRef>
          </c:val>
          <c:smooth val="0"/>
          <c:extLst>
            <c:ext xmlns:c16="http://schemas.microsoft.com/office/drawing/2014/chart" uri="{C3380CC4-5D6E-409C-BE32-E72D297353CC}">
              <c16:uniqueId val="{00000003-2A05-420C-B7F4-B26679D62183}"/>
            </c:ext>
          </c:extLst>
        </c:ser>
        <c:dLbls>
          <c:showLegendKey val="0"/>
          <c:showVal val="0"/>
          <c:showCatName val="0"/>
          <c:showSerName val="0"/>
          <c:showPercent val="0"/>
          <c:showBubbleSize val="0"/>
        </c:dLbls>
        <c:marker val="1"/>
        <c:smooth val="0"/>
        <c:axId val="619733736"/>
        <c:axId val="619732424"/>
      </c:lineChart>
      <c:catAx>
        <c:axId val="619733736"/>
        <c:scaling>
          <c:orientation val="maxMin"/>
        </c:scaling>
        <c:delete val="0"/>
        <c:axPos val="b"/>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b="1">
                    <a:solidFill>
                      <a:schemeClr val="tx1"/>
                    </a:solidFill>
                  </a:rPr>
                  <a:t>Month</a:t>
                </a:r>
              </a:p>
            </c:rich>
          </c:tx>
          <c:layout>
            <c:manualLayout>
              <c:xMode val="edge"/>
              <c:yMode val="edge"/>
              <c:x val="0.48147683647429079"/>
              <c:y val="0.76868151594094269"/>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19732424"/>
        <c:crosses val="autoZero"/>
        <c:auto val="1"/>
        <c:lblAlgn val="ctr"/>
        <c:lblOffset val="100"/>
        <c:noMultiLvlLbl val="0"/>
      </c:catAx>
      <c:valAx>
        <c:axId val="619732424"/>
        <c:scaling>
          <c:orientation val="minMax"/>
          <c:max val="7000"/>
          <c:min val="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DPPM</a:t>
                </a:r>
              </a:p>
            </c:rich>
          </c:tx>
          <c:layout>
            <c:manualLayout>
              <c:xMode val="edge"/>
              <c:yMode val="edge"/>
              <c:x val="0.95570352671208258"/>
              <c:y val="0.3465050364195704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19733736"/>
        <c:crosses val="autoZero"/>
        <c:crossBetween val="between"/>
      </c:valAx>
      <c:valAx>
        <c:axId val="573820208"/>
        <c:scaling>
          <c:orientation val="minMax"/>
        </c:scaling>
        <c:delete val="0"/>
        <c:axPos val="l"/>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en-US" sz="1800" b="1" i="0" baseline="0">
                    <a:solidFill>
                      <a:schemeClr val="tx1"/>
                    </a:solidFill>
                    <a:effectLst/>
                  </a:rPr>
                  <a:t>Volume in Units</a:t>
                </a:r>
                <a:endParaRPr lang="en-US" b="1">
                  <a:solidFill>
                    <a:schemeClr val="tx1"/>
                  </a:solidFill>
                  <a:effectLst/>
                </a:endParaRPr>
              </a:p>
            </c:rich>
          </c:tx>
          <c:layout>
            <c:manualLayout>
              <c:xMode val="edge"/>
              <c:yMode val="edge"/>
              <c:x val="2.0584987151440796E-2"/>
              <c:y val="0.18471903233961254"/>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73816600"/>
        <c:crosses val="autoZero"/>
        <c:crossBetween val="between"/>
      </c:valAx>
      <c:catAx>
        <c:axId val="573816600"/>
        <c:scaling>
          <c:orientation val="minMax"/>
        </c:scaling>
        <c:delete val="1"/>
        <c:axPos val="b"/>
        <c:numFmt formatCode="General" sourceLinked="1"/>
        <c:majorTickMark val="out"/>
        <c:minorTickMark val="none"/>
        <c:tickLblPos val="nextTo"/>
        <c:crossAx val="573820208"/>
        <c:crosses val="autoZero"/>
        <c:auto val="1"/>
        <c:lblAlgn val="ctr"/>
        <c:lblOffset val="100"/>
        <c:noMultiLvlLbl val="0"/>
      </c:catAx>
      <c:spPr>
        <a:noFill/>
        <a:ln>
          <a:noFill/>
        </a:ln>
        <a:effectLst/>
      </c:spPr>
    </c:plotArea>
    <c:legend>
      <c:legendPos val="r"/>
      <c:layout>
        <c:manualLayout>
          <c:xMode val="edge"/>
          <c:yMode val="edge"/>
          <c:x val="6.4809438760507973E-2"/>
          <c:y val="0.84012197949693446"/>
          <c:w val="0.85403891618311967"/>
          <c:h val="6.51028184530795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solidFill>
              </a:rPr>
              <a:t>Hitek-Plexus DPPM Trend _PCBA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055136873139281"/>
          <c:y val="0.12365433185110439"/>
          <c:w val="0.76279719637474275"/>
          <c:h val="0.55133588302265502"/>
        </c:manualLayout>
      </c:layout>
      <c:barChart>
        <c:barDir val="col"/>
        <c:grouping val="clustered"/>
        <c:varyColors val="0"/>
        <c:ser>
          <c:idx val="0"/>
          <c:order val="0"/>
          <c:tx>
            <c:strRef>
              <c:f>'Monthly PPM'!$B$1</c:f>
              <c:strCache>
                <c:ptCount val="1"/>
                <c:pt idx="0">
                  <c:v>Goods Receipt</c:v>
                </c:pt>
              </c:strCache>
            </c:strRef>
          </c:tx>
          <c:spPr>
            <a:solidFill>
              <a:schemeClr val="tx2">
                <a:lumMod val="40000"/>
                <a:lumOff val="60000"/>
              </a:schemeClr>
            </a:solidFill>
            <a:ln>
              <a:noFill/>
            </a:ln>
            <a:effectLst/>
          </c:spPr>
          <c:invertIfNegative val="0"/>
          <c:cat>
            <c:strRef>
              <c:f>'Monthly PPM'!$A$3:$A$19</c:f>
              <c:strCache>
                <c:ptCount val="17"/>
                <c:pt idx="0">
                  <c:v>05/2019</c:v>
                </c:pt>
                <c:pt idx="1">
                  <c:v>04/2019</c:v>
                </c:pt>
                <c:pt idx="2">
                  <c:v>03/2019</c:v>
                </c:pt>
                <c:pt idx="3">
                  <c:v>02/2019</c:v>
                </c:pt>
                <c:pt idx="4">
                  <c:v>01/2019</c:v>
                </c:pt>
                <c:pt idx="5">
                  <c:v>12/2018</c:v>
                </c:pt>
                <c:pt idx="6">
                  <c:v>11/2018</c:v>
                </c:pt>
                <c:pt idx="7">
                  <c:v>10/2018</c:v>
                </c:pt>
                <c:pt idx="8">
                  <c:v>09/2018</c:v>
                </c:pt>
                <c:pt idx="9">
                  <c:v>08/2018</c:v>
                </c:pt>
                <c:pt idx="10">
                  <c:v>07/2018</c:v>
                </c:pt>
                <c:pt idx="11">
                  <c:v>06/2018</c:v>
                </c:pt>
                <c:pt idx="12">
                  <c:v>05/2018</c:v>
                </c:pt>
                <c:pt idx="13">
                  <c:v>04/2018</c:v>
                </c:pt>
                <c:pt idx="14">
                  <c:v>03/2018</c:v>
                </c:pt>
                <c:pt idx="15">
                  <c:v>02/2018</c:v>
                </c:pt>
                <c:pt idx="16">
                  <c:v>01/2018</c:v>
                </c:pt>
              </c:strCache>
            </c:strRef>
          </c:cat>
          <c:val>
            <c:numRef>
              <c:f>'Monthly PPM'!$B$3:$B$19</c:f>
              <c:numCache>
                <c:formatCode>General</c:formatCode>
                <c:ptCount val="17"/>
                <c:pt idx="0">
                  <c:v>1332</c:v>
                </c:pt>
                <c:pt idx="1">
                  <c:v>2192</c:v>
                </c:pt>
                <c:pt idx="2">
                  <c:v>6376</c:v>
                </c:pt>
                <c:pt idx="3">
                  <c:v>2305</c:v>
                </c:pt>
                <c:pt idx="4">
                  <c:v>3764</c:v>
                </c:pt>
                <c:pt idx="5">
                  <c:v>1668</c:v>
                </c:pt>
                <c:pt idx="6">
                  <c:v>1772</c:v>
                </c:pt>
                <c:pt idx="7">
                  <c:v>1021</c:v>
                </c:pt>
                <c:pt idx="8">
                  <c:v>677</c:v>
                </c:pt>
                <c:pt idx="9">
                  <c:v>1728</c:v>
                </c:pt>
                <c:pt idx="10">
                  <c:v>3965</c:v>
                </c:pt>
                <c:pt idx="11">
                  <c:v>1107</c:v>
                </c:pt>
                <c:pt idx="12">
                  <c:v>3242</c:v>
                </c:pt>
                <c:pt idx="13">
                  <c:v>3020</c:v>
                </c:pt>
                <c:pt idx="14">
                  <c:v>2714</c:v>
                </c:pt>
                <c:pt idx="15">
                  <c:v>1598</c:v>
                </c:pt>
                <c:pt idx="16">
                  <c:v>2609</c:v>
                </c:pt>
              </c:numCache>
            </c:numRef>
          </c:val>
          <c:extLst>
            <c:ext xmlns:c16="http://schemas.microsoft.com/office/drawing/2014/chart" uri="{C3380CC4-5D6E-409C-BE32-E72D297353CC}">
              <c16:uniqueId val="{00000000-4EA8-423A-BA35-1AD20BF3237C}"/>
            </c:ext>
          </c:extLst>
        </c:ser>
        <c:dLbls>
          <c:showLegendKey val="0"/>
          <c:showVal val="0"/>
          <c:showCatName val="0"/>
          <c:showSerName val="0"/>
          <c:showPercent val="0"/>
          <c:showBubbleSize val="0"/>
        </c:dLbls>
        <c:gapWidth val="219"/>
        <c:overlap val="-27"/>
        <c:axId val="573816600"/>
        <c:axId val="573820208"/>
      </c:barChart>
      <c:lineChart>
        <c:grouping val="standard"/>
        <c:varyColors val="0"/>
        <c:ser>
          <c:idx val="1"/>
          <c:order val="1"/>
          <c:tx>
            <c:strRef>
              <c:f>'Monthly PPM'!$E$1</c:f>
              <c:strCache>
                <c:ptCount val="1"/>
                <c:pt idx="0">
                  <c:v>Monthly PPM</c:v>
                </c:pt>
              </c:strCache>
            </c:strRef>
          </c:tx>
          <c:spPr>
            <a:ln w="28575" cap="rnd">
              <a:solidFill>
                <a:srgbClr val="002060"/>
              </a:solidFill>
              <a:round/>
            </a:ln>
            <a:effectLst/>
          </c:spPr>
          <c:marker>
            <c:symbol val="none"/>
          </c:marker>
          <c:cat>
            <c:strRef>
              <c:f>'Monthly PPM'!$A$3:$A$19</c:f>
              <c:strCache>
                <c:ptCount val="17"/>
                <c:pt idx="0">
                  <c:v>05/2019</c:v>
                </c:pt>
                <c:pt idx="1">
                  <c:v>04/2019</c:v>
                </c:pt>
                <c:pt idx="2">
                  <c:v>03/2019</c:v>
                </c:pt>
                <c:pt idx="3">
                  <c:v>02/2019</c:v>
                </c:pt>
                <c:pt idx="4">
                  <c:v>01/2019</c:v>
                </c:pt>
                <c:pt idx="5">
                  <c:v>12/2018</c:v>
                </c:pt>
                <c:pt idx="6">
                  <c:v>11/2018</c:v>
                </c:pt>
                <c:pt idx="7">
                  <c:v>10/2018</c:v>
                </c:pt>
                <c:pt idx="8">
                  <c:v>09/2018</c:v>
                </c:pt>
                <c:pt idx="9">
                  <c:v>08/2018</c:v>
                </c:pt>
                <c:pt idx="10">
                  <c:v>07/2018</c:v>
                </c:pt>
                <c:pt idx="11">
                  <c:v>06/2018</c:v>
                </c:pt>
                <c:pt idx="12">
                  <c:v>05/2018</c:v>
                </c:pt>
                <c:pt idx="13">
                  <c:v>04/2018</c:v>
                </c:pt>
                <c:pt idx="14">
                  <c:v>03/2018</c:v>
                </c:pt>
                <c:pt idx="15">
                  <c:v>02/2018</c:v>
                </c:pt>
                <c:pt idx="16">
                  <c:v>01/2018</c:v>
                </c:pt>
              </c:strCache>
            </c:strRef>
          </c:cat>
          <c:val>
            <c:numRef>
              <c:f>'Monthly PPM'!$E$3:$E$19</c:f>
              <c:numCache>
                <c:formatCode>0</c:formatCode>
                <c:ptCount val="17"/>
                <c:pt idx="0">
                  <c:v>3003.003003003003</c:v>
                </c:pt>
                <c:pt idx="1">
                  <c:v>456.20437956204375</c:v>
                </c:pt>
                <c:pt idx="2">
                  <c:v>627.35257214554576</c:v>
                </c:pt>
                <c:pt idx="3">
                  <c:v>2169.1973969631235</c:v>
                </c:pt>
                <c:pt idx="4">
                  <c:v>0</c:v>
                </c:pt>
                <c:pt idx="5">
                  <c:v>0</c:v>
                </c:pt>
                <c:pt idx="6">
                  <c:v>1693.0022573363431</c:v>
                </c:pt>
                <c:pt idx="7">
                  <c:v>0</c:v>
                </c:pt>
                <c:pt idx="8">
                  <c:v>4431.3146233382577</c:v>
                </c:pt>
                <c:pt idx="9">
                  <c:v>578.7037037037037</c:v>
                </c:pt>
                <c:pt idx="10">
                  <c:v>0</c:v>
                </c:pt>
                <c:pt idx="11">
                  <c:v>903.34236675700083</c:v>
                </c:pt>
                <c:pt idx="12">
                  <c:v>4626.7735965453421</c:v>
                </c:pt>
                <c:pt idx="13">
                  <c:v>6622.5165562913908</c:v>
                </c:pt>
                <c:pt idx="14">
                  <c:v>1842.2991893883568</c:v>
                </c:pt>
                <c:pt idx="15">
                  <c:v>625.78222778473094</c:v>
                </c:pt>
                <c:pt idx="16">
                  <c:v>383.28861632809509</c:v>
                </c:pt>
              </c:numCache>
            </c:numRef>
          </c:val>
          <c:smooth val="0"/>
          <c:extLst>
            <c:ext xmlns:c16="http://schemas.microsoft.com/office/drawing/2014/chart" uri="{C3380CC4-5D6E-409C-BE32-E72D297353CC}">
              <c16:uniqueId val="{00000001-4EA8-423A-BA35-1AD20BF3237C}"/>
            </c:ext>
          </c:extLst>
        </c:ser>
        <c:ser>
          <c:idx val="2"/>
          <c:order val="2"/>
          <c:tx>
            <c:strRef>
              <c:f>'Monthly PPM'!$G$1:$G$2</c:f>
              <c:strCache>
                <c:ptCount val="2"/>
                <c:pt idx="0">
                  <c:v>Goal</c:v>
                </c:pt>
              </c:strCache>
            </c:strRef>
          </c:tx>
          <c:spPr>
            <a:ln w="28575" cap="rnd">
              <a:solidFill>
                <a:srgbClr val="92D050"/>
              </a:solidFill>
              <a:round/>
            </a:ln>
            <a:effectLst/>
          </c:spPr>
          <c:marker>
            <c:symbol val="none"/>
          </c:marker>
          <c:cat>
            <c:strRef>
              <c:f>'Monthly PPM'!$A$3:$A$19</c:f>
              <c:strCache>
                <c:ptCount val="17"/>
                <c:pt idx="0">
                  <c:v>05/2019</c:v>
                </c:pt>
                <c:pt idx="1">
                  <c:v>04/2019</c:v>
                </c:pt>
                <c:pt idx="2">
                  <c:v>03/2019</c:v>
                </c:pt>
                <c:pt idx="3">
                  <c:v>02/2019</c:v>
                </c:pt>
                <c:pt idx="4">
                  <c:v>01/2019</c:v>
                </c:pt>
                <c:pt idx="5">
                  <c:v>12/2018</c:v>
                </c:pt>
                <c:pt idx="6">
                  <c:v>11/2018</c:v>
                </c:pt>
                <c:pt idx="7">
                  <c:v>10/2018</c:v>
                </c:pt>
                <c:pt idx="8">
                  <c:v>09/2018</c:v>
                </c:pt>
                <c:pt idx="9">
                  <c:v>08/2018</c:v>
                </c:pt>
                <c:pt idx="10">
                  <c:v>07/2018</c:v>
                </c:pt>
                <c:pt idx="11">
                  <c:v>06/2018</c:v>
                </c:pt>
                <c:pt idx="12">
                  <c:v>05/2018</c:v>
                </c:pt>
                <c:pt idx="13">
                  <c:v>04/2018</c:v>
                </c:pt>
                <c:pt idx="14">
                  <c:v>03/2018</c:v>
                </c:pt>
                <c:pt idx="15">
                  <c:v>02/2018</c:v>
                </c:pt>
                <c:pt idx="16">
                  <c:v>01/2018</c:v>
                </c:pt>
              </c:strCache>
            </c:strRef>
          </c:cat>
          <c:val>
            <c:numRef>
              <c:f>'Monthly PPM'!$G$3:$G$19</c:f>
              <c:numCache>
                <c:formatCode>0</c:formatCode>
                <c:ptCount val="17"/>
                <c:pt idx="0">
                  <c:v>1250</c:v>
                </c:pt>
                <c:pt idx="1">
                  <c:v>1250</c:v>
                </c:pt>
                <c:pt idx="2">
                  <c:v>1250</c:v>
                </c:pt>
                <c:pt idx="3">
                  <c:v>1250</c:v>
                </c:pt>
                <c:pt idx="4">
                  <c:v>1250</c:v>
                </c:pt>
                <c:pt idx="5">
                  <c:v>1250</c:v>
                </c:pt>
                <c:pt idx="6">
                  <c:v>1250</c:v>
                </c:pt>
                <c:pt idx="7">
                  <c:v>1250</c:v>
                </c:pt>
                <c:pt idx="8">
                  <c:v>1250</c:v>
                </c:pt>
                <c:pt idx="9">
                  <c:v>1250</c:v>
                </c:pt>
                <c:pt idx="10">
                  <c:v>1250</c:v>
                </c:pt>
                <c:pt idx="11">
                  <c:v>1250</c:v>
                </c:pt>
                <c:pt idx="12">
                  <c:v>1250</c:v>
                </c:pt>
                <c:pt idx="13">
                  <c:v>1250</c:v>
                </c:pt>
                <c:pt idx="14">
                  <c:v>1250</c:v>
                </c:pt>
                <c:pt idx="15">
                  <c:v>1250</c:v>
                </c:pt>
                <c:pt idx="16">
                  <c:v>1250</c:v>
                </c:pt>
              </c:numCache>
            </c:numRef>
          </c:val>
          <c:smooth val="0"/>
          <c:extLst>
            <c:ext xmlns:c16="http://schemas.microsoft.com/office/drawing/2014/chart" uri="{C3380CC4-5D6E-409C-BE32-E72D297353CC}">
              <c16:uniqueId val="{00000002-4EA8-423A-BA35-1AD20BF3237C}"/>
            </c:ext>
          </c:extLst>
        </c:ser>
        <c:ser>
          <c:idx val="3"/>
          <c:order val="3"/>
          <c:tx>
            <c:strRef>
              <c:f>'Monthly PPM'!$H$1:$H$2</c:f>
              <c:strCache>
                <c:ptCount val="2"/>
                <c:pt idx="0">
                  <c:v>3 mo Avg</c:v>
                </c:pt>
              </c:strCache>
            </c:strRef>
          </c:tx>
          <c:spPr>
            <a:ln w="28575" cap="rnd">
              <a:solidFill>
                <a:srgbClr val="E521AD"/>
              </a:solidFill>
              <a:round/>
            </a:ln>
            <a:effectLst/>
          </c:spPr>
          <c:marker>
            <c:symbol val="none"/>
          </c:marker>
          <c:trendline>
            <c:spPr>
              <a:ln w="28575" cap="rnd">
                <a:solidFill>
                  <a:srgbClr val="FFFF00"/>
                </a:solidFill>
                <a:prstDash val="solid"/>
              </a:ln>
              <a:effectLst/>
            </c:spPr>
            <c:trendlineType val="linear"/>
            <c:dispRSqr val="0"/>
            <c:dispEq val="0"/>
          </c:trendline>
          <c:cat>
            <c:strRef>
              <c:f>'Monthly PPM'!$A$3:$A$19</c:f>
              <c:strCache>
                <c:ptCount val="17"/>
                <c:pt idx="0">
                  <c:v>05/2019</c:v>
                </c:pt>
                <c:pt idx="1">
                  <c:v>04/2019</c:v>
                </c:pt>
                <c:pt idx="2">
                  <c:v>03/2019</c:v>
                </c:pt>
                <c:pt idx="3">
                  <c:v>02/2019</c:v>
                </c:pt>
                <c:pt idx="4">
                  <c:v>01/2019</c:v>
                </c:pt>
                <c:pt idx="5">
                  <c:v>12/2018</c:v>
                </c:pt>
                <c:pt idx="6">
                  <c:v>11/2018</c:v>
                </c:pt>
                <c:pt idx="7">
                  <c:v>10/2018</c:v>
                </c:pt>
                <c:pt idx="8">
                  <c:v>09/2018</c:v>
                </c:pt>
                <c:pt idx="9">
                  <c:v>08/2018</c:v>
                </c:pt>
                <c:pt idx="10">
                  <c:v>07/2018</c:v>
                </c:pt>
                <c:pt idx="11">
                  <c:v>06/2018</c:v>
                </c:pt>
                <c:pt idx="12">
                  <c:v>05/2018</c:v>
                </c:pt>
                <c:pt idx="13">
                  <c:v>04/2018</c:v>
                </c:pt>
                <c:pt idx="14">
                  <c:v>03/2018</c:v>
                </c:pt>
                <c:pt idx="15">
                  <c:v>02/2018</c:v>
                </c:pt>
                <c:pt idx="16">
                  <c:v>01/2018</c:v>
                </c:pt>
              </c:strCache>
            </c:strRef>
          </c:cat>
          <c:val>
            <c:numRef>
              <c:f>'Monthly PPM'!$H$3:$H$19</c:f>
              <c:numCache>
                <c:formatCode>0</c:formatCode>
                <c:ptCount val="17"/>
                <c:pt idx="0">
                  <c:v>909.09090909090912</c:v>
                </c:pt>
                <c:pt idx="1">
                  <c:v>919.70937183849901</c:v>
                </c:pt>
                <c:pt idx="2">
                  <c:v>723.18200080353552</c:v>
                </c:pt>
                <c:pt idx="3">
                  <c:v>646.24531472146828</c:v>
                </c:pt>
                <c:pt idx="4">
                  <c:v>416.43531371460301</c:v>
                </c:pt>
                <c:pt idx="5">
                  <c:v>672.49495628782779</c:v>
                </c:pt>
                <c:pt idx="6">
                  <c:v>1729.106628242075</c:v>
                </c:pt>
                <c:pt idx="7">
                  <c:v>1167.5423234092236</c:v>
                </c:pt>
                <c:pt idx="8">
                  <c:v>627.94348508634221</c:v>
                </c:pt>
                <c:pt idx="9">
                  <c:v>294.11764705882348</c:v>
                </c:pt>
                <c:pt idx="10">
                  <c:v>1924.4647582391149</c:v>
                </c:pt>
                <c:pt idx="11">
                  <c:v>4885.3304383227032</c:v>
                </c:pt>
                <c:pt idx="12">
                  <c:v>4456.3279857397511</c:v>
                </c:pt>
                <c:pt idx="13">
                  <c:v>3546.0992907801419</c:v>
                </c:pt>
                <c:pt idx="14">
                  <c:v>1011.4145354717526</c:v>
                </c:pt>
                <c:pt idx="15">
                  <c:v>848.1764206955047</c:v>
                </c:pt>
                <c:pt idx="16">
                  <c:v>1104.7689191677407</c:v>
                </c:pt>
              </c:numCache>
            </c:numRef>
          </c:val>
          <c:smooth val="0"/>
          <c:extLst>
            <c:ext xmlns:c16="http://schemas.microsoft.com/office/drawing/2014/chart" uri="{C3380CC4-5D6E-409C-BE32-E72D297353CC}">
              <c16:uniqueId val="{00000004-4EA8-423A-BA35-1AD20BF3237C}"/>
            </c:ext>
          </c:extLst>
        </c:ser>
        <c:dLbls>
          <c:showLegendKey val="0"/>
          <c:showVal val="0"/>
          <c:showCatName val="0"/>
          <c:showSerName val="0"/>
          <c:showPercent val="0"/>
          <c:showBubbleSize val="0"/>
        </c:dLbls>
        <c:marker val="1"/>
        <c:smooth val="0"/>
        <c:axId val="619733736"/>
        <c:axId val="619732424"/>
      </c:lineChart>
      <c:catAx>
        <c:axId val="619733736"/>
        <c:scaling>
          <c:orientation val="maxMin"/>
        </c:scaling>
        <c:delete val="0"/>
        <c:axPos val="b"/>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b="1">
                    <a:solidFill>
                      <a:schemeClr val="tx1"/>
                    </a:solidFill>
                  </a:rPr>
                  <a:t>Month</a:t>
                </a:r>
              </a:p>
            </c:rich>
          </c:tx>
          <c:layout>
            <c:manualLayout>
              <c:xMode val="edge"/>
              <c:yMode val="edge"/>
              <c:x val="0.4842277396965407"/>
              <c:y val="0.8254232542623283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19732424"/>
        <c:crosses val="autoZero"/>
        <c:auto val="1"/>
        <c:lblAlgn val="ctr"/>
        <c:lblOffset val="100"/>
        <c:noMultiLvlLbl val="0"/>
      </c:catAx>
      <c:valAx>
        <c:axId val="619732424"/>
        <c:scaling>
          <c:orientation val="minMax"/>
          <c:max val="12000"/>
          <c:min val="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DPPM</a:t>
                </a:r>
              </a:p>
            </c:rich>
          </c:tx>
          <c:layout>
            <c:manualLayout>
              <c:xMode val="edge"/>
              <c:yMode val="edge"/>
              <c:x val="0.95570352671208258"/>
              <c:y val="0.3465050364195704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19733736"/>
        <c:crosses val="autoZero"/>
        <c:crossBetween val="between"/>
      </c:valAx>
      <c:valAx>
        <c:axId val="573820208"/>
        <c:scaling>
          <c:orientation val="minMax"/>
        </c:scaling>
        <c:delete val="0"/>
        <c:axPos val="l"/>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en-US" sz="1800" b="1" i="0" baseline="0">
                    <a:solidFill>
                      <a:schemeClr val="tx1"/>
                    </a:solidFill>
                    <a:effectLst/>
                  </a:rPr>
                  <a:t>Volume in Units</a:t>
                </a:r>
                <a:endParaRPr lang="en-US" b="1">
                  <a:solidFill>
                    <a:schemeClr val="tx1"/>
                  </a:solidFill>
                  <a:effectLst/>
                </a:endParaRPr>
              </a:p>
            </c:rich>
          </c:tx>
          <c:layout>
            <c:manualLayout>
              <c:xMode val="edge"/>
              <c:yMode val="edge"/>
              <c:x val="2.0584987151440796E-2"/>
              <c:y val="0.18471903233961254"/>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73816600"/>
        <c:crosses val="autoZero"/>
        <c:crossBetween val="between"/>
      </c:valAx>
      <c:catAx>
        <c:axId val="573816600"/>
        <c:scaling>
          <c:orientation val="minMax"/>
        </c:scaling>
        <c:delete val="1"/>
        <c:axPos val="b"/>
        <c:numFmt formatCode="General" sourceLinked="1"/>
        <c:majorTickMark val="out"/>
        <c:minorTickMark val="none"/>
        <c:tickLblPos val="nextTo"/>
        <c:crossAx val="573820208"/>
        <c:crosses val="autoZero"/>
        <c:auto val="1"/>
        <c:lblAlgn val="ctr"/>
        <c:lblOffset val="100"/>
        <c:noMultiLvlLbl val="0"/>
      </c:catAx>
      <c:spPr>
        <a:noFill/>
        <a:ln>
          <a:noFill/>
        </a:ln>
        <a:effectLst/>
      </c:spPr>
    </c:plotArea>
    <c:legend>
      <c:legendPos val="r"/>
      <c:layout>
        <c:manualLayout>
          <c:xMode val="edge"/>
          <c:yMode val="edge"/>
          <c:x val="6.8935793593882855E-2"/>
          <c:y val="0.84012197949693446"/>
          <c:w val="0.8499125613497448"/>
          <c:h val="0.159878117069567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solidFill>
              </a:rPr>
              <a:t>Hitek-Plexus 3Months DPPM Trend _PCBA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055136873139281"/>
          <c:y val="0.1897878404602846"/>
          <c:w val="0.68706028437157707"/>
          <c:h val="0.48520241019902544"/>
        </c:manualLayout>
      </c:layout>
      <c:barChart>
        <c:barDir val="col"/>
        <c:grouping val="clustered"/>
        <c:varyColors val="0"/>
        <c:ser>
          <c:idx val="0"/>
          <c:order val="0"/>
          <c:tx>
            <c:strRef>
              <c:f>'Monthly PPM'!$B$1</c:f>
              <c:strCache>
                <c:ptCount val="1"/>
                <c:pt idx="0">
                  <c:v>Goods Receipt</c:v>
                </c:pt>
              </c:strCache>
            </c:strRef>
          </c:tx>
          <c:spPr>
            <a:solidFill>
              <a:schemeClr val="tx2">
                <a:lumMod val="40000"/>
                <a:lumOff val="60000"/>
              </a:schemeClr>
            </a:solidFill>
            <a:ln>
              <a:noFill/>
            </a:ln>
            <a:effectLst/>
          </c:spPr>
          <c:invertIfNegative val="0"/>
          <c:cat>
            <c:strRef>
              <c:f>'Monthly PPM'!$A$8:$A$19</c:f>
              <c:strCache>
                <c:ptCount val="12"/>
                <c:pt idx="0">
                  <c:v>12/2018</c:v>
                </c:pt>
                <c:pt idx="1">
                  <c:v>11/2018</c:v>
                </c:pt>
                <c:pt idx="2">
                  <c:v>10/2018</c:v>
                </c:pt>
                <c:pt idx="3">
                  <c:v>09/2018</c:v>
                </c:pt>
                <c:pt idx="4">
                  <c:v>08/2018</c:v>
                </c:pt>
                <c:pt idx="5">
                  <c:v>07/2018</c:v>
                </c:pt>
                <c:pt idx="6">
                  <c:v>06/2018</c:v>
                </c:pt>
                <c:pt idx="7">
                  <c:v>05/2018</c:v>
                </c:pt>
                <c:pt idx="8">
                  <c:v>04/2018</c:v>
                </c:pt>
                <c:pt idx="9">
                  <c:v>03/2018</c:v>
                </c:pt>
                <c:pt idx="10">
                  <c:v>02/2018</c:v>
                </c:pt>
                <c:pt idx="11">
                  <c:v>01/2018</c:v>
                </c:pt>
              </c:strCache>
            </c:strRef>
          </c:cat>
          <c:val>
            <c:numRef>
              <c:f>'Monthly PPM'!$B$8:$B$19</c:f>
              <c:numCache>
                <c:formatCode>General</c:formatCode>
                <c:ptCount val="12"/>
                <c:pt idx="0">
                  <c:v>1668</c:v>
                </c:pt>
                <c:pt idx="1">
                  <c:v>1772</c:v>
                </c:pt>
                <c:pt idx="2">
                  <c:v>1021</c:v>
                </c:pt>
                <c:pt idx="3">
                  <c:v>677</c:v>
                </c:pt>
                <c:pt idx="4">
                  <c:v>1728</c:v>
                </c:pt>
                <c:pt idx="5">
                  <c:v>3965</c:v>
                </c:pt>
                <c:pt idx="6">
                  <c:v>1107</c:v>
                </c:pt>
                <c:pt idx="7">
                  <c:v>3242</c:v>
                </c:pt>
                <c:pt idx="8">
                  <c:v>3020</c:v>
                </c:pt>
                <c:pt idx="9">
                  <c:v>2714</c:v>
                </c:pt>
                <c:pt idx="10">
                  <c:v>1598</c:v>
                </c:pt>
                <c:pt idx="11">
                  <c:v>2609</c:v>
                </c:pt>
              </c:numCache>
            </c:numRef>
          </c:val>
          <c:extLst>
            <c:ext xmlns:c16="http://schemas.microsoft.com/office/drawing/2014/chart" uri="{C3380CC4-5D6E-409C-BE32-E72D297353CC}">
              <c16:uniqueId val="{00000000-48AC-4987-B1F7-B3A684A42BB0}"/>
            </c:ext>
          </c:extLst>
        </c:ser>
        <c:dLbls>
          <c:showLegendKey val="0"/>
          <c:showVal val="0"/>
          <c:showCatName val="0"/>
          <c:showSerName val="0"/>
          <c:showPercent val="0"/>
          <c:showBubbleSize val="0"/>
        </c:dLbls>
        <c:gapWidth val="219"/>
        <c:overlap val="-27"/>
        <c:axId val="573816600"/>
        <c:axId val="573820208"/>
      </c:barChart>
      <c:lineChart>
        <c:grouping val="standard"/>
        <c:varyColors val="0"/>
        <c:ser>
          <c:idx val="1"/>
          <c:order val="1"/>
          <c:tx>
            <c:strRef>
              <c:f>'Monthly PPM'!$E$1</c:f>
              <c:strCache>
                <c:ptCount val="1"/>
                <c:pt idx="0">
                  <c:v>Monthly PPM</c:v>
                </c:pt>
              </c:strCache>
            </c:strRef>
          </c:tx>
          <c:spPr>
            <a:ln w="28575" cap="rnd">
              <a:solidFill>
                <a:srgbClr val="002060"/>
              </a:solidFill>
              <a:round/>
            </a:ln>
            <a:effectLst/>
          </c:spPr>
          <c:marker>
            <c:symbol val="none"/>
          </c:marker>
          <c:cat>
            <c:strRef>
              <c:f>'Monthly PPM'!$A$8:$A$19</c:f>
              <c:strCache>
                <c:ptCount val="12"/>
                <c:pt idx="0">
                  <c:v>12/2018</c:v>
                </c:pt>
                <c:pt idx="1">
                  <c:v>11/2018</c:v>
                </c:pt>
                <c:pt idx="2">
                  <c:v>10/2018</c:v>
                </c:pt>
                <c:pt idx="3">
                  <c:v>09/2018</c:v>
                </c:pt>
                <c:pt idx="4">
                  <c:v>08/2018</c:v>
                </c:pt>
                <c:pt idx="5">
                  <c:v>07/2018</c:v>
                </c:pt>
                <c:pt idx="6">
                  <c:v>06/2018</c:v>
                </c:pt>
                <c:pt idx="7">
                  <c:v>05/2018</c:v>
                </c:pt>
                <c:pt idx="8">
                  <c:v>04/2018</c:v>
                </c:pt>
                <c:pt idx="9">
                  <c:v>03/2018</c:v>
                </c:pt>
                <c:pt idx="10">
                  <c:v>02/2018</c:v>
                </c:pt>
                <c:pt idx="11">
                  <c:v>01/2018</c:v>
                </c:pt>
              </c:strCache>
            </c:strRef>
          </c:cat>
          <c:val>
            <c:numRef>
              <c:f>'Monthly PPM'!$E$8:$E$19</c:f>
              <c:numCache>
                <c:formatCode>0</c:formatCode>
                <c:ptCount val="12"/>
                <c:pt idx="0">
                  <c:v>0</c:v>
                </c:pt>
                <c:pt idx="1">
                  <c:v>1693.0022573363431</c:v>
                </c:pt>
                <c:pt idx="2">
                  <c:v>0</c:v>
                </c:pt>
                <c:pt idx="3">
                  <c:v>4431.3146233382577</c:v>
                </c:pt>
                <c:pt idx="4">
                  <c:v>578.7037037037037</c:v>
                </c:pt>
                <c:pt idx="5">
                  <c:v>0</c:v>
                </c:pt>
                <c:pt idx="6">
                  <c:v>903.34236675700083</c:v>
                </c:pt>
                <c:pt idx="7">
                  <c:v>4626.7735965453421</c:v>
                </c:pt>
                <c:pt idx="8">
                  <c:v>6622.5165562913908</c:v>
                </c:pt>
                <c:pt idx="9">
                  <c:v>1842.2991893883568</c:v>
                </c:pt>
                <c:pt idx="10">
                  <c:v>625.78222778473094</c:v>
                </c:pt>
                <c:pt idx="11">
                  <c:v>383.28861632809509</c:v>
                </c:pt>
              </c:numCache>
            </c:numRef>
          </c:val>
          <c:smooth val="0"/>
          <c:extLst>
            <c:ext xmlns:c16="http://schemas.microsoft.com/office/drawing/2014/chart" uri="{C3380CC4-5D6E-409C-BE32-E72D297353CC}">
              <c16:uniqueId val="{00000001-48AC-4987-B1F7-B3A684A42BB0}"/>
            </c:ext>
          </c:extLst>
        </c:ser>
        <c:ser>
          <c:idx val="2"/>
          <c:order val="2"/>
          <c:tx>
            <c:strRef>
              <c:f>'Monthly PPM'!$G$1:$G$2</c:f>
              <c:strCache>
                <c:ptCount val="2"/>
                <c:pt idx="0">
                  <c:v>Goal</c:v>
                </c:pt>
              </c:strCache>
            </c:strRef>
          </c:tx>
          <c:spPr>
            <a:ln w="28575" cap="rnd">
              <a:solidFill>
                <a:srgbClr val="92D050"/>
              </a:solidFill>
              <a:round/>
            </a:ln>
            <a:effectLst/>
          </c:spPr>
          <c:marker>
            <c:symbol val="none"/>
          </c:marker>
          <c:cat>
            <c:strRef>
              <c:f>'Monthly PPM'!$A$8:$A$19</c:f>
              <c:strCache>
                <c:ptCount val="12"/>
                <c:pt idx="0">
                  <c:v>12/2018</c:v>
                </c:pt>
                <c:pt idx="1">
                  <c:v>11/2018</c:v>
                </c:pt>
                <c:pt idx="2">
                  <c:v>10/2018</c:v>
                </c:pt>
                <c:pt idx="3">
                  <c:v>09/2018</c:v>
                </c:pt>
                <c:pt idx="4">
                  <c:v>08/2018</c:v>
                </c:pt>
                <c:pt idx="5">
                  <c:v>07/2018</c:v>
                </c:pt>
                <c:pt idx="6">
                  <c:v>06/2018</c:v>
                </c:pt>
                <c:pt idx="7">
                  <c:v>05/2018</c:v>
                </c:pt>
                <c:pt idx="8">
                  <c:v>04/2018</c:v>
                </c:pt>
                <c:pt idx="9">
                  <c:v>03/2018</c:v>
                </c:pt>
                <c:pt idx="10">
                  <c:v>02/2018</c:v>
                </c:pt>
                <c:pt idx="11">
                  <c:v>01/2018</c:v>
                </c:pt>
              </c:strCache>
            </c:strRef>
          </c:cat>
          <c:val>
            <c:numRef>
              <c:f>'Monthly PPM'!$G$8:$G$19</c:f>
              <c:numCache>
                <c:formatCode>0</c:formatCode>
                <c:ptCount val="12"/>
                <c:pt idx="0">
                  <c:v>1250</c:v>
                </c:pt>
                <c:pt idx="1">
                  <c:v>1250</c:v>
                </c:pt>
                <c:pt idx="2">
                  <c:v>1250</c:v>
                </c:pt>
                <c:pt idx="3">
                  <c:v>1250</c:v>
                </c:pt>
                <c:pt idx="4">
                  <c:v>1250</c:v>
                </c:pt>
                <c:pt idx="5">
                  <c:v>1250</c:v>
                </c:pt>
                <c:pt idx="6">
                  <c:v>1250</c:v>
                </c:pt>
                <c:pt idx="7">
                  <c:v>1250</c:v>
                </c:pt>
                <c:pt idx="8">
                  <c:v>1250</c:v>
                </c:pt>
                <c:pt idx="9">
                  <c:v>1250</c:v>
                </c:pt>
                <c:pt idx="10">
                  <c:v>1250</c:v>
                </c:pt>
                <c:pt idx="11">
                  <c:v>1250</c:v>
                </c:pt>
              </c:numCache>
            </c:numRef>
          </c:val>
          <c:smooth val="0"/>
          <c:extLst>
            <c:ext xmlns:c16="http://schemas.microsoft.com/office/drawing/2014/chart" uri="{C3380CC4-5D6E-409C-BE32-E72D297353CC}">
              <c16:uniqueId val="{00000002-48AC-4987-B1F7-B3A684A42BB0}"/>
            </c:ext>
          </c:extLst>
        </c:ser>
        <c:ser>
          <c:idx val="3"/>
          <c:order val="3"/>
          <c:tx>
            <c:strRef>
              <c:f>'Monthly PPM'!$H$1:$H$2</c:f>
              <c:strCache>
                <c:ptCount val="2"/>
                <c:pt idx="0">
                  <c:v>3 mo Avg</c:v>
                </c:pt>
              </c:strCache>
            </c:strRef>
          </c:tx>
          <c:spPr>
            <a:ln w="28575" cap="rnd">
              <a:solidFill>
                <a:srgbClr val="E521AD"/>
              </a:solidFill>
              <a:round/>
            </a:ln>
            <a:effectLst/>
          </c:spPr>
          <c:marker>
            <c:symbol val="none"/>
          </c:marker>
          <c:trendline>
            <c:spPr>
              <a:ln w="28575" cap="rnd">
                <a:solidFill>
                  <a:srgbClr val="FFFF00"/>
                </a:solidFill>
                <a:prstDash val="solid"/>
              </a:ln>
              <a:effectLst/>
            </c:spPr>
            <c:trendlineType val="linear"/>
            <c:dispRSqr val="0"/>
            <c:dispEq val="0"/>
          </c:trendline>
          <c:cat>
            <c:strRef>
              <c:f>'Monthly PPM'!$A$8:$A$19</c:f>
              <c:strCache>
                <c:ptCount val="12"/>
                <c:pt idx="0">
                  <c:v>12/2018</c:v>
                </c:pt>
                <c:pt idx="1">
                  <c:v>11/2018</c:v>
                </c:pt>
                <c:pt idx="2">
                  <c:v>10/2018</c:v>
                </c:pt>
                <c:pt idx="3">
                  <c:v>09/2018</c:v>
                </c:pt>
                <c:pt idx="4">
                  <c:v>08/2018</c:v>
                </c:pt>
                <c:pt idx="5">
                  <c:v>07/2018</c:v>
                </c:pt>
                <c:pt idx="6">
                  <c:v>06/2018</c:v>
                </c:pt>
                <c:pt idx="7">
                  <c:v>05/2018</c:v>
                </c:pt>
                <c:pt idx="8">
                  <c:v>04/2018</c:v>
                </c:pt>
                <c:pt idx="9">
                  <c:v>03/2018</c:v>
                </c:pt>
                <c:pt idx="10">
                  <c:v>02/2018</c:v>
                </c:pt>
                <c:pt idx="11">
                  <c:v>01/2018</c:v>
                </c:pt>
              </c:strCache>
            </c:strRef>
          </c:cat>
          <c:val>
            <c:numRef>
              <c:f>'Monthly PPM'!$H$8:$H$19</c:f>
              <c:numCache>
                <c:formatCode>0</c:formatCode>
                <c:ptCount val="12"/>
                <c:pt idx="0">
                  <c:v>672.49495628782779</c:v>
                </c:pt>
                <c:pt idx="1">
                  <c:v>1729.106628242075</c:v>
                </c:pt>
                <c:pt idx="2">
                  <c:v>1167.5423234092236</c:v>
                </c:pt>
                <c:pt idx="3">
                  <c:v>627.94348508634221</c:v>
                </c:pt>
                <c:pt idx="4">
                  <c:v>294.11764705882348</c:v>
                </c:pt>
                <c:pt idx="5">
                  <c:v>1924.4647582391149</c:v>
                </c:pt>
                <c:pt idx="6">
                  <c:v>4885.3304383227032</c:v>
                </c:pt>
                <c:pt idx="7">
                  <c:v>4456.3279857397511</c:v>
                </c:pt>
                <c:pt idx="8">
                  <c:v>3546.0992907801419</c:v>
                </c:pt>
                <c:pt idx="9">
                  <c:v>1011.4145354717526</c:v>
                </c:pt>
                <c:pt idx="10">
                  <c:v>848.1764206955047</c:v>
                </c:pt>
                <c:pt idx="11">
                  <c:v>1104.7689191677407</c:v>
                </c:pt>
              </c:numCache>
            </c:numRef>
          </c:val>
          <c:smooth val="0"/>
          <c:extLst>
            <c:ext xmlns:c16="http://schemas.microsoft.com/office/drawing/2014/chart" uri="{C3380CC4-5D6E-409C-BE32-E72D297353CC}">
              <c16:uniqueId val="{00000004-48AC-4987-B1F7-B3A684A42BB0}"/>
            </c:ext>
          </c:extLst>
        </c:ser>
        <c:dLbls>
          <c:showLegendKey val="0"/>
          <c:showVal val="0"/>
          <c:showCatName val="0"/>
          <c:showSerName val="0"/>
          <c:showPercent val="0"/>
          <c:showBubbleSize val="0"/>
        </c:dLbls>
        <c:marker val="1"/>
        <c:smooth val="0"/>
        <c:axId val="619733736"/>
        <c:axId val="619732424"/>
      </c:lineChart>
      <c:catAx>
        <c:axId val="619733736"/>
        <c:scaling>
          <c:orientation val="maxMin"/>
        </c:scaling>
        <c:delete val="0"/>
        <c:axPos val="b"/>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b="1">
                    <a:solidFill>
                      <a:schemeClr val="tx1"/>
                    </a:solidFill>
                  </a:rPr>
                  <a:t>Month</a:t>
                </a:r>
              </a:p>
            </c:rich>
          </c:tx>
          <c:layout>
            <c:manualLayout>
              <c:xMode val="edge"/>
              <c:yMode val="edge"/>
              <c:x val="0.48147683647429079"/>
              <c:y val="0.76868151594094269"/>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19732424"/>
        <c:crosses val="autoZero"/>
        <c:auto val="1"/>
        <c:lblAlgn val="ctr"/>
        <c:lblOffset val="100"/>
        <c:noMultiLvlLbl val="0"/>
      </c:catAx>
      <c:valAx>
        <c:axId val="619732424"/>
        <c:scaling>
          <c:orientation val="minMax"/>
          <c:max val="9000"/>
          <c:min val="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DPPM</a:t>
                </a:r>
              </a:p>
            </c:rich>
          </c:tx>
          <c:layout>
            <c:manualLayout>
              <c:xMode val="edge"/>
              <c:yMode val="edge"/>
              <c:x val="0.95570352671208258"/>
              <c:y val="0.3465050364195704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19733736"/>
        <c:crosses val="autoZero"/>
        <c:crossBetween val="between"/>
      </c:valAx>
      <c:valAx>
        <c:axId val="573820208"/>
        <c:scaling>
          <c:orientation val="minMax"/>
        </c:scaling>
        <c:delete val="0"/>
        <c:axPos val="l"/>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en-US" sz="1800" b="1" i="0" baseline="0">
                    <a:solidFill>
                      <a:schemeClr val="tx1"/>
                    </a:solidFill>
                    <a:effectLst/>
                  </a:rPr>
                  <a:t>Volume in Units</a:t>
                </a:r>
                <a:endParaRPr lang="en-US" b="1">
                  <a:solidFill>
                    <a:schemeClr val="tx1"/>
                  </a:solidFill>
                  <a:effectLst/>
                </a:endParaRPr>
              </a:p>
            </c:rich>
          </c:tx>
          <c:layout>
            <c:manualLayout>
              <c:xMode val="edge"/>
              <c:yMode val="edge"/>
              <c:x val="2.0584987151440796E-2"/>
              <c:y val="0.18471903233961254"/>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73816600"/>
        <c:crosses val="autoZero"/>
        <c:crossBetween val="between"/>
      </c:valAx>
      <c:catAx>
        <c:axId val="573816600"/>
        <c:scaling>
          <c:orientation val="minMax"/>
        </c:scaling>
        <c:delete val="1"/>
        <c:axPos val="b"/>
        <c:numFmt formatCode="General" sourceLinked="1"/>
        <c:majorTickMark val="out"/>
        <c:minorTickMark val="none"/>
        <c:tickLblPos val="nextTo"/>
        <c:crossAx val="573820208"/>
        <c:crosses val="autoZero"/>
        <c:auto val="1"/>
        <c:lblAlgn val="ctr"/>
        <c:lblOffset val="100"/>
        <c:noMultiLvlLbl val="0"/>
      </c:catAx>
      <c:spPr>
        <a:noFill/>
        <a:ln>
          <a:noFill/>
        </a:ln>
        <a:effectLst/>
      </c:spPr>
    </c:plotArea>
    <c:legend>
      <c:legendPos val="r"/>
      <c:layout>
        <c:manualLayout>
          <c:xMode val="edge"/>
          <c:yMode val="edge"/>
          <c:x val="6.4809438760507973E-2"/>
          <c:y val="0.84012197949693446"/>
          <c:w val="0.85403891618311967"/>
          <c:h val="6.51028184530795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solidFill>
              </a:rPr>
              <a:t>Hitek-Plexus 3Months DPPM Trend _PCBA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055136873139281"/>
          <c:y val="0.1897878404602846"/>
          <c:w val="0.68706028437157707"/>
          <c:h val="0.48520241019902544"/>
        </c:manualLayout>
      </c:layout>
      <c:barChart>
        <c:barDir val="col"/>
        <c:grouping val="clustered"/>
        <c:varyColors val="0"/>
        <c:ser>
          <c:idx val="0"/>
          <c:order val="0"/>
          <c:tx>
            <c:strRef>
              <c:f>'Monthly PPM'!$B$1</c:f>
              <c:strCache>
                <c:ptCount val="1"/>
                <c:pt idx="0">
                  <c:v>Goods Receipt</c:v>
                </c:pt>
              </c:strCache>
            </c:strRef>
          </c:tx>
          <c:spPr>
            <a:solidFill>
              <a:schemeClr val="tx2">
                <a:lumMod val="40000"/>
                <a:lumOff val="60000"/>
              </a:schemeClr>
            </a:solidFill>
            <a:ln>
              <a:noFill/>
            </a:ln>
            <a:effectLst/>
          </c:spPr>
          <c:invertIfNegative val="0"/>
          <c:cat>
            <c:strRef>
              <c:f>'Monthly PPM'!$A$12:$A$14</c:f>
              <c:strCache>
                <c:ptCount val="3"/>
                <c:pt idx="0">
                  <c:v>08/2018</c:v>
                </c:pt>
                <c:pt idx="1">
                  <c:v>07/2018</c:v>
                </c:pt>
                <c:pt idx="2">
                  <c:v>06/2018</c:v>
                </c:pt>
              </c:strCache>
            </c:strRef>
          </c:cat>
          <c:val>
            <c:numRef>
              <c:f>'Monthly PPM'!$B$12:$B$17</c:f>
              <c:numCache>
                <c:formatCode>General</c:formatCode>
                <c:ptCount val="6"/>
                <c:pt idx="0">
                  <c:v>1728</c:v>
                </c:pt>
                <c:pt idx="1">
                  <c:v>3965</c:v>
                </c:pt>
                <c:pt idx="2">
                  <c:v>1107</c:v>
                </c:pt>
                <c:pt idx="3">
                  <c:v>3242</c:v>
                </c:pt>
                <c:pt idx="4">
                  <c:v>3020</c:v>
                </c:pt>
                <c:pt idx="5">
                  <c:v>2714</c:v>
                </c:pt>
              </c:numCache>
            </c:numRef>
          </c:val>
          <c:extLst>
            <c:ext xmlns:c16="http://schemas.microsoft.com/office/drawing/2014/chart" uri="{C3380CC4-5D6E-409C-BE32-E72D297353CC}">
              <c16:uniqueId val="{00000000-2C9B-4CF8-B879-C76666A15A17}"/>
            </c:ext>
          </c:extLst>
        </c:ser>
        <c:dLbls>
          <c:showLegendKey val="0"/>
          <c:showVal val="0"/>
          <c:showCatName val="0"/>
          <c:showSerName val="0"/>
          <c:showPercent val="0"/>
          <c:showBubbleSize val="0"/>
        </c:dLbls>
        <c:gapWidth val="219"/>
        <c:overlap val="-27"/>
        <c:axId val="573816600"/>
        <c:axId val="573820208"/>
      </c:barChart>
      <c:lineChart>
        <c:grouping val="standard"/>
        <c:varyColors val="0"/>
        <c:ser>
          <c:idx val="1"/>
          <c:order val="1"/>
          <c:tx>
            <c:strRef>
              <c:f>'Monthly PPM'!$E$1</c:f>
              <c:strCache>
                <c:ptCount val="1"/>
                <c:pt idx="0">
                  <c:v>Monthly PPM</c:v>
                </c:pt>
              </c:strCache>
            </c:strRef>
          </c:tx>
          <c:spPr>
            <a:ln w="28575" cap="rnd">
              <a:solidFill>
                <a:srgbClr val="002060"/>
              </a:solidFill>
              <a:round/>
            </a:ln>
            <a:effectLst/>
          </c:spPr>
          <c:marker>
            <c:symbol val="none"/>
          </c:marker>
          <c:cat>
            <c:strRef>
              <c:f>'Monthly PPM'!$A$12:$A$17</c:f>
              <c:strCache>
                <c:ptCount val="6"/>
                <c:pt idx="0">
                  <c:v>08/2018</c:v>
                </c:pt>
                <c:pt idx="1">
                  <c:v>07/2018</c:v>
                </c:pt>
                <c:pt idx="2">
                  <c:v>06/2018</c:v>
                </c:pt>
                <c:pt idx="3">
                  <c:v>05/2018</c:v>
                </c:pt>
                <c:pt idx="4">
                  <c:v>04/2018</c:v>
                </c:pt>
                <c:pt idx="5">
                  <c:v>03/2018</c:v>
                </c:pt>
              </c:strCache>
            </c:strRef>
          </c:cat>
          <c:val>
            <c:numRef>
              <c:f>'Monthly PPM'!$E$12:$E$17</c:f>
              <c:numCache>
                <c:formatCode>0</c:formatCode>
                <c:ptCount val="6"/>
                <c:pt idx="0">
                  <c:v>578.7037037037037</c:v>
                </c:pt>
                <c:pt idx="1">
                  <c:v>0</c:v>
                </c:pt>
                <c:pt idx="2">
                  <c:v>903.34236675700083</c:v>
                </c:pt>
                <c:pt idx="3">
                  <c:v>4626.7735965453421</c:v>
                </c:pt>
                <c:pt idx="4">
                  <c:v>6622.5165562913908</c:v>
                </c:pt>
                <c:pt idx="5">
                  <c:v>1842.2991893883568</c:v>
                </c:pt>
              </c:numCache>
            </c:numRef>
          </c:val>
          <c:smooth val="0"/>
          <c:extLst>
            <c:ext xmlns:c16="http://schemas.microsoft.com/office/drawing/2014/chart" uri="{C3380CC4-5D6E-409C-BE32-E72D297353CC}">
              <c16:uniqueId val="{00000001-2C9B-4CF8-B879-C76666A15A17}"/>
            </c:ext>
          </c:extLst>
        </c:ser>
        <c:ser>
          <c:idx val="2"/>
          <c:order val="2"/>
          <c:tx>
            <c:strRef>
              <c:f>'Monthly PPM'!$G$1:$G$2</c:f>
              <c:strCache>
                <c:ptCount val="2"/>
                <c:pt idx="0">
                  <c:v>Goal</c:v>
                </c:pt>
              </c:strCache>
            </c:strRef>
          </c:tx>
          <c:spPr>
            <a:ln w="28575" cap="rnd">
              <a:solidFill>
                <a:srgbClr val="92D050"/>
              </a:solidFill>
              <a:round/>
            </a:ln>
            <a:effectLst/>
          </c:spPr>
          <c:marker>
            <c:symbol val="none"/>
          </c:marker>
          <c:cat>
            <c:strRef>
              <c:f>'Monthly PPM'!$A$12:$A$17</c:f>
              <c:strCache>
                <c:ptCount val="6"/>
                <c:pt idx="0">
                  <c:v>08/2018</c:v>
                </c:pt>
                <c:pt idx="1">
                  <c:v>07/2018</c:v>
                </c:pt>
                <c:pt idx="2">
                  <c:v>06/2018</c:v>
                </c:pt>
                <c:pt idx="3">
                  <c:v>05/2018</c:v>
                </c:pt>
                <c:pt idx="4">
                  <c:v>04/2018</c:v>
                </c:pt>
                <c:pt idx="5">
                  <c:v>03/2018</c:v>
                </c:pt>
              </c:strCache>
            </c:strRef>
          </c:cat>
          <c:val>
            <c:numRef>
              <c:f>'Monthly PPM'!$G$12:$G$17</c:f>
              <c:numCache>
                <c:formatCode>0</c:formatCode>
                <c:ptCount val="6"/>
                <c:pt idx="0">
                  <c:v>1250</c:v>
                </c:pt>
                <c:pt idx="1">
                  <c:v>1250</c:v>
                </c:pt>
                <c:pt idx="2">
                  <c:v>1250</c:v>
                </c:pt>
                <c:pt idx="3">
                  <c:v>1250</c:v>
                </c:pt>
                <c:pt idx="4">
                  <c:v>1250</c:v>
                </c:pt>
                <c:pt idx="5">
                  <c:v>1250</c:v>
                </c:pt>
              </c:numCache>
            </c:numRef>
          </c:val>
          <c:smooth val="0"/>
          <c:extLst>
            <c:ext xmlns:c16="http://schemas.microsoft.com/office/drawing/2014/chart" uri="{C3380CC4-5D6E-409C-BE32-E72D297353CC}">
              <c16:uniqueId val="{00000002-2C9B-4CF8-B879-C76666A15A17}"/>
            </c:ext>
          </c:extLst>
        </c:ser>
        <c:ser>
          <c:idx val="3"/>
          <c:order val="3"/>
          <c:tx>
            <c:strRef>
              <c:f>'Monthly PPM'!$H$1:$H$2</c:f>
              <c:strCache>
                <c:ptCount val="2"/>
                <c:pt idx="0">
                  <c:v>3 mo Avg</c:v>
                </c:pt>
              </c:strCache>
            </c:strRef>
          </c:tx>
          <c:spPr>
            <a:ln w="28575" cap="rnd">
              <a:solidFill>
                <a:srgbClr val="E521AD"/>
              </a:solidFill>
              <a:round/>
            </a:ln>
            <a:effectLst/>
          </c:spPr>
          <c:marker>
            <c:symbol val="none"/>
          </c:marker>
          <c:trendline>
            <c:spPr>
              <a:ln w="28575" cap="rnd">
                <a:solidFill>
                  <a:srgbClr val="FFFF00"/>
                </a:solidFill>
                <a:prstDash val="solid"/>
              </a:ln>
              <a:effectLst/>
            </c:spPr>
            <c:trendlineType val="linear"/>
            <c:dispRSqr val="0"/>
            <c:dispEq val="0"/>
          </c:trendline>
          <c:cat>
            <c:strRef>
              <c:f>'Monthly PPM'!$A$12:$A$17</c:f>
              <c:strCache>
                <c:ptCount val="6"/>
                <c:pt idx="0">
                  <c:v>08/2018</c:v>
                </c:pt>
                <c:pt idx="1">
                  <c:v>07/2018</c:v>
                </c:pt>
                <c:pt idx="2">
                  <c:v>06/2018</c:v>
                </c:pt>
                <c:pt idx="3">
                  <c:v>05/2018</c:v>
                </c:pt>
                <c:pt idx="4">
                  <c:v>04/2018</c:v>
                </c:pt>
                <c:pt idx="5">
                  <c:v>03/2018</c:v>
                </c:pt>
              </c:strCache>
            </c:strRef>
          </c:cat>
          <c:val>
            <c:numRef>
              <c:f>'Monthly PPM'!$H$12:$H$17</c:f>
              <c:numCache>
                <c:formatCode>0</c:formatCode>
                <c:ptCount val="6"/>
                <c:pt idx="0">
                  <c:v>294.11764705882348</c:v>
                </c:pt>
                <c:pt idx="1">
                  <c:v>1924.4647582391149</c:v>
                </c:pt>
                <c:pt idx="2">
                  <c:v>4885.3304383227032</c:v>
                </c:pt>
                <c:pt idx="3">
                  <c:v>4456.3279857397511</c:v>
                </c:pt>
                <c:pt idx="4">
                  <c:v>3546.0992907801419</c:v>
                </c:pt>
                <c:pt idx="5">
                  <c:v>1011.4145354717526</c:v>
                </c:pt>
              </c:numCache>
            </c:numRef>
          </c:val>
          <c:smooth val="0"/>
          <c:extLst>
            <c:ext xmlns:c16="http://schemas.microsoft.com/office/drawing/2014/chart" uri="{C3380CC4-5D6E-409C-BE32-E72D297353CC}">
              <c16:uniqueId val="{00000004-2C9B-4CF8-B879-C76666A15A17}"/>
            </c:ext>
          </c:extLst>
        </c:ser>
        <c:dLbls>
          <c:showLegendKey val="0"/>
          <c:showVal val="0"/>
          <c:showCatName val="0"/>
          <c:showSerName val="0"/>
          <c:showPercent val="0"/>
          <c:showBubbleSize val="0"/>
        </c:dLbls>
        <c:marker val="1"/>
        <c:smooth val="0"/>
        <c:axId val="619733736"/>
        <c:axId val="619732424"/>
      </c:lineChart>
      <c:catAx>
        <c:axId val="619733736"/>
        <c:scaling>
          <c:orientation val="maxMin"/>
        </c:scaling>
        <c:delete val="0"/>
        <c:axPos val="b"/>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b="1">
                    <a:solidFill>
                      <a:schemeClr val="tx1"/>
                    </a:solidFill>
                  </a:rPr>
                  <a:t>Month</a:t>
                </a:r>
              </a:p>
            </c:rich>
          </c:tx>
          <c:layout>
            <c:manualLayout>
              <c:xMode val="edge"/>
              <c:yMode val="edge"/>
              <c:x val="0.48147683647429079"/>
              <c:y val="0.76868151594094269"/>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19732424"/>
        <c:crosses val="autoZero"/>
        <c:auto val="1"/>
        <c:lblAlgn val="ctr"/>
        <c:lblOffset val="100"/>
        <c:noMultiLvlLbl val="0"/>
      </c:catAx>
      <c:valAx>
        <c:axId val="619732424"/>
        <c:scaling>
          <c:orientation val="minMax"/>
          <c:max val="9000"/>
          <c:min val="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solidFill>
                      <a:schemeClr val="tx1"/>
                    </a:solidFill>
                  </a:rPr>
                  <a:t>DPPM</a:t>
                </a:r>
              </a:p>
            </c:rich>
          </c:tx>
          <c:layout>
            <c:manualLayout>
              <c:xMode val="edge"/>
              <c:yMode val="edge"/>
              <c:x val="0.95570352671208258"/>
              <c:y val="0.3465050364195704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619733736"/>
        <c:crosses val="autoZero"/>
        <c:crossBetween val="between"/>
      </c:valAx>
      <c:valAx>
        <c:axId val="573820208"/>
        <c:scaling>
          <c:orientation val="minMax"/>
        </c:scaling>
        <c:delete val="0"/>
        <c:axPos val="l"/>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en-US" sz="1800" b="1" i="0" baseline="0">
                    <a:solidFill>
                      <a:schemeClr val="tx1"/>
                    </a:solidFill>
                    <a:effectLst/>
                  </a:rPr>
                  <a:t>Volume in Units</a:t>
                </a:r>
                <a:endParaRPr lang="en-US" b="1">
                  <a:solidFill>
                    <a:schemeClr val="tx1"/>
                  </a:solidFill>
                  <a:effectLst/>
                </a:endParaRPr>
              </a:p>
            </c:rich>
          </c:tx>
          <c:layout>
            <c:manualLayout>
              <c:xMode val="edge"/>
              <c:yMode val="edge"/>
              <c:x val="2.0584987151440796E-2"/>
              <c:y val="0.18471903233961254"/>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73816600"/>
        <c:crosses val="autoZero"/>
        <c:crossBetween val="between"/>
      </c:valAx>
      <c:catAx>
        <c:axId val="573816600"/>
        <c:scaling>
          <c:orientation val="minMax"/>
        </c:scaling>
        <c:delete val="1"/>
        <c:axPos val="b"/>
        <c:numFmt formatCode="General" sourceLinked="1"/>
        <c:majorTickMark val="out"/>
        <c:minorTickMark val="none"/>
        <c:tickLblPos val="nextTo"/>
        <c:crossAx val="573820208"/>
        <c:crosses val="autoZero"/>
        <c:auto val="1"/>
        <c:lblAlgn val="ctr"/>
        <c:lblOffset val="100"/>
        <c:noMultiLvlLbl val="0"/>
      </c:catAx>
      <c:spPr>
        <a:noFill/>
        <a:ln>
          <a:noFill/>
        </a:ln>
        <a:effectLst/>
      </c:spPr>
    </c:plotArea>
    <c:legend>
      <c:legendPos val="r"/>
      <c:layout>
        <c:manualLayout>
          <c:xMode val="edge"/>
          <c:yMode val="edge"/>
          <c:x val="6.4809438760507973E-2"/>
          <c:y val="0.84012197949693446"/>
          <c:w val="0.85403891618311967"/>
          <c:h val="6.51028184530795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[Plexus Penang LHUK DPPM Report for May_2019.xlsx]Sheet5!PivotTable2</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Sheet5!$B$3</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F552-4B8A-9065-8BA1B4370E70}"/>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F552-4B8A-9065-8BA1B4370E70}"/>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F552-4B8A-9065-8BA1B4370E70}"/>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F552-4B8A-9065-8BA1B4370E7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Sheet5!$A$4:$A$8</c:f>
              <c:strCache>
                <c:ptCount val="4"/>
                <c:pt idx="0">
                  <c:v>backwards</c:v>
                </c:pt>
                <c:pt idx="1">
                  <c:v>Inproper installed</c:v>
                </c:pt>
                <c:pt idx="2">
                  <c:v>soldering issue</c:v>
                </c:pt>
                <c:pt idx="3">
                  <c:v>wrong part</c:v>
                </c:pt>
              </c:strCache>
            </c:strRef>
          </c:cat>
          <c:val>
            <c:numRef>
              <c:f>Sheet5!$B$4:$B$8</c:f>
              <c:numCache>
                <c:formatCode>0</c:formatCode>
                <c:ptCount val="4"/>
                <c:pt idx="0">
                  <c:v>1</c:v>
                </c:pt>
                <c:pt idx="1">
                  <c:v>13</c:v>
                </c:pt>
                <c:pt idx="2">
                  <c:v>1</c:v>
                </c:pt>
                <c:pt idx="3">
                  <c:v>1</c:v>
                </c:pt>
              </c:numCache>
            </c:numRef>
          </c:val>
          <c:extLst>
            <c:ext xmlns:c16="http://schemas.microsoft.com/office/drawing/2014/chart" uri="{C3380CC4-5D6E-409C-BE32-E72D297353CC}">
              <c16:uniqueId val="{00000000-044C-4E2A-BFD5-30D813255F1A}"/>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gif"/></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1789420</xdr:colOff>
      <xdr:row>49</xdr:row>
      <xdr:rowOff>99608</xdr:rowOff>
    </xdr:from>
    <xdr:to>
      <xdr:col>7</xdr:col>
      <xdr:colOff>679785</xdr:colOff>
      <xdr:row>66</xdr:row>
      <xdr:rowOff>153642</xdr:rowOff>
    </xdr:to>
    <xdr:graphicFrame macro="">
      <xdr:nvGraphicFramePr>
        <xdr:cNvPr id="5" name="Chart 4">
          <a:extLst>
            <a:ext uri="{FF2B5EF4-FFF2-40B4-BE49-F238E27FC236}">
              <a16:creationId xmlns:a16="http://schemas.microsoft.com/office/drawing/2014/main" id="{4F6A26B5-C18D-4222-B19F-323969FE8B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47</xdr:row>
      <xdr:rowOff>23090</xdr:rowOff>
    </xdr:from>
    <xdr:to>
      <xdr:col>13</xdr:col>
      <xdr:colOff>1731819</xdr:colOff>
      <xdr:row>66</xdr:row>
      <xdr:rowOff>152608</xdr:rowOff>
    </xdr:to>
    <xdr:graphicFrame macro="">
      <xdr:nvGraphicFramePr>
        <xdr:cNvPr id="3" name="Chart 2">
          <a:extLst>
            <a:ext uri="{FF2B5EF4-FFF2-40B4-BE49-F238E27FC236}">
              <a16:creationId xmlns:a16="http://schemas.microsoft.com/office/drawing/2014/main" id="{8081A121-AAA1-47BA-9C35-A511DF4DB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1814285</xdr:colOff>
      <xdr:row>67</xdr:row>
      <xdr:rowOff>37934</xdr:rowOff>
    </xdr:from>
    <xdr:to>
      <xdr:col>7</xdr:col>
      <xdr:colOff>676612</xdr:colOff>
      <xdr:row>84</xdr:row>
      <xdr:rowOff>101864</xdr:rowOff>
    </xdr:to>
    <xdr:graphicFrame macro="">
      <xdr:nvGraphicFramePr>
        <xdr:cNvPr id="4" name="Chart 3">
          <a:extLst>
            <a:ext uri="{FF2B5EF4-FFF2-40B4-BE49-F238E27FC236}">
              <a16:creationId xmlns:a16="http://schemas.microsoft.com/office/drawing/2014/main" id="{E8ECA151-0B21-4520-A066-7177A4580F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88</xdr:row>
      <xdr:rowOff>0</xdr:rowOff>
    </xdr:from>
    <xdr:to>
      <xdr:col>7</xdr:col>
      <xdr:colOff>722794</xdr:colOff>
      <xdr:row>105</xdr:row>
      <xdr:rowOff>63930</xdr:rowOff>
    </xdr:to>
    <xdr:graphicFrame macro="">
      <xdr:nvGraphicFramePr>
        <xdr:cNvPr id="6" name="Chart 5">
          <a:extLst>
            <a:ext uri="{FF2B5EF4-FFF2-40B4-BE49-F238E27FC236}">
              <a16:creationId xmlns:a16="http://schemas.microsoft.com/office/drawing/2014/main" id="{6F6132B6-F7D9-46CE-A8A0-504FCE2C1C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xdr:colOff>
      <xdr:row>0</xdr:row>
      <xdr:rowOff>85725</xdr:rowOff>
    </xdr:from>
    <xdr:ext cx="47625" cy="47625"/>
    <xdr:pic macro="[1]!DesignIconClicked">
      <xdr:nvPicPr>
        <xdr:cNvPr id="2" name="BExU3EX5JJCXCII4YKUJBFBGIJR2" descr="OF5ZI9PI5WH36VPANJ2DYLNMI" hidden="1">
          <a:extLst>
            <a:ext uri="{FF2B5EF4-FFF2-40B4-BE49-F238E27FC236}">
              <a16:creationId xmlns:a16="http://schemas.microsoft.com/office/drawing/2014/main" id="{8CC38DDF-01F5-4049-B897-3087F4A283F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36850" y="1590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2</xdr:col>
      <xdr:colOff>19050</xdr:colOff>
      <xdr:row>0</xdr:row>
      <xdr:rowOff>85725</xdr:rowOff>
    </xdr:from>
    <xdr:ext cx="47625" cy="47625"/>
    <xdr:pic macro="[1]!DesignIconClicked">
      <xdr:nvPicPr>
        <xdr:cNvPr id="3" name="BEx5BJQWS6YWHH4ZMSUAMD641V6Y" descr="ZTMFMXCIQSECDX38ALEFHUB00" hidden="1">
          <a:extLst>
            <a:ext uri="{FF2B5EF4-FFF2-40B4-BE49-F238E27FC236}">
              <a16:creationId xmlns:a16="http://schemas.microsoft.com/office/drawing/2014/main" id="{B32BDAB4-1836-4131-B593-3B380C377DE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3150" y="1590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19050</xdr:colOff>
      <xdr:row>0</xdr:row>
      <xdr:rowOff>85725</xdr:rowOff>
    </xdr:from>
    <xdr:ext cx="47625" cy="47625"/>
    <xdr:pic macro="[1]!DesignIconClicked">
      <xdr:nvPicPr>
        <xdr:cNvPr id="4" name="BExIFSCLN1G86X78PFLTSMRP0US5" descr="9JK4SPV4DG7VTCZIILWHXQU5J" hidden="1">
          <a:extLst>
            <a:ext uri="{FF2B5EF4-FFF2-40B4-BE49-F238E27FC236}">
              <a16:creationId xmlns:a16="http://schemas.microsoft.com/office/drawing/2014/main" id="{FE5D6959-CEBE-4F62-8D25-F778321295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02150" y="1590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1</xdr:col>
      <xdr:colOff>19050</xdr:colOff>
      <xdr:row>0</xdr:row>
      <xdr:rowOff>85725</xdr:rowOff>
    </xdr:from>
    <xdr:ext cx="47625" cy="47625"/>
    <xdr:pic macro="[1]!DesignIconClicked">
      <xdr:nvPicPr>
        <xdr:cNvPr id="5" name="BExW9676P0SKCVKK25QCGHPA3PAD" descr="9A4PWZ20RMSRF0PNECCDM75CA" hidden="1">
          <a:extLst>
            <a:ext uri="{FF2B5EF4-FFF2-40B4-BE49-F238E27FC236}">
              <a16:creationId xmlns:a16="http://schemas.microsoft.com/office/drawing/2014/main" id="{DBCFCF58-9BFD-452B-8098-7A9D3C2EB85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36850" y="1590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1</xdr:col>
      <xdr:colOff>28575</xdr:colOff>
      <xdr:row>29</xdr:row>
      <xdr:rowOff>0</xdr:rowOff>
    </xdr:from>
    <xdr:ext cx="123825" cy="123825"/>
    <xdr:pic macro="[1]!DesignIconClicked">
      <xdr:nvPicPr>
        <xdr:cNvPr id="6" name="BExW253QPOZK9KW8BJC3LBXGCG2N" descr="Y5HX37BEUWSN1NEFJKZJXI3SX" hidden="1">
          <a:extLst>
            <a:ext uri="{FF2B5EF4-FFF2-40B4-BE49-F238E27FC236}">
              <a16:creationId xmlns:a16="http://schemas.microsoft.com/office/drawing/2014/main" id="{2C644E0C-94C2-4EE8-92CE-89E3ED74984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46375" y="1758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19050</xdr:colOff>
      <xdr:row>0</xdr:row>
      <xdr:rowOff>85725</xdr:rowOff>
    </xdr:from>
    <xdr:ext cx="47625" cy="47625"/>
    <xdr:pic macro="[1]!DesignIconClicked">
      <xdr:nvPicPr>
        <xdr:cNvPr id="7" name="BExMM0AVUAIRNJLXB1FW8R0YB4ZZ" hidden="1">
          <a:extLst>
            <a:ext uri="{FF2B5EF4-FFF2-40B4-BE49-F238E27FC236}">
              <a16:creationId xmlns:a16="http://schemas.microsoft.com/office/drawing/2014/main" id="{A83F065F-7A45-41D7-813D-01FA07EDAED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36850" y="1590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19050</xdr:colOff>
      <xdr:row>0</xdr:row>
      <xdr:rowOff>85725</xdr:rowOff>
    </xdr:from>
    <xdr:ext cx="47625" cy="47625"/>
    <xdr:pic macro="[1]!DesignIconClicked">
      <xdr:nvPicPr>
        <xdr:cNvPr id="8" name="BExQ7SXS9VUG7P6CACU2J7R2SGIZ" hidden="1">
          <a:extLst>
            <a:ext uri="{FF2B5EF4-FFF2-40B4-BE49-F238E27FC236}">
              <a16:creationId xmlns:a16="http://schemas.microsoft.com/office/drawing/2014/main" id="{05DE490B-6F4C-4423-961A-0FCE432F11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36850" y="1590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2</xdr:col>
      <xdr:colOff>19050</xdr:colOff>
      <xdr:row>0</xdr:row>
      <xdr:rowOff>85725</xdr:rowOff>
    </xdr:from>
    <xdr:ext cx="47625" cy="47625"/>
    <xdr:pic macro="[1]!DesignIconClicked">
      <xdr:nvPicPr>
        <xdr:cNvPr id="9" name="BExUBK0YZ5VYFY8TTITJGJU9S06A" hidden="1">
          <a:extLst>
            <a:ext uri="{FF2B5EF4-FFF2-40B4-BE49-F238E27FC236}">
              <a16:creationId xmlns:a16="http://schemas.microsoft.com/office/drawing/2014/main" id="{74EF90A2-3B7D-49D2-B6A7-4FC4E4CB94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3150" y="1590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3</xdr:col>
      <xdr:colOff>28575</xdr:colOff>
      <xdr:row>0</xdr:row>
      <xdr:rowOff>85725</xdr:rowOff>
    </xdr:from>
    <xdr:ext cx="47625" cy="47625"/>
    <xdr:pic macro="[1]!DesignIconClicked">
      <xdr:nvPicPr>
        <xdr:cNvPr id="10" name="BExS3JDQWF7U3F5JTEVOE16ASIYK" hidden="1">
          <a:extLst>
            <a:ext uri="{FF2B5EF4-FFF2-40B4-BE49-F238E27FC236}">
              <a16:creationId xmlns:a16="http://schemas.microsoft.com/office/drawing/2014/main" id="{8E647BB4-1D11-46F2-ACAC-2FA7BE7DEE1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11675" y="1590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1</xdr:col>
      <xdr:colOff>47625</xdr:colOff>
      <xdr:row>29</xdr:row>
      <xdr:rowOff>0</xdr:rowOff>
    </xdr:from>
    <xdr:ext cx="123825" cy="123825"/>
    <xdr:pic macro="[1]!DesignIconClicked">
      <xdr:nvPicPr>
        <xdr:cNvPr id="11" name="BEx973S463FCQVJ7QDFBUIU0WJ3F" descr="ZQTVYL8DCSADVT0QMRXFLU0TR" hidden="1">
          <a:extLst>
            <a:ext uri="{FF2B5EF4-FFF2-40B4-BE49-F238E27FC236}">
              <a16:creationId xmlns:a16="http://schemas.microsoft.com/office/drawing/2014/main" id="{E79D1DEA-EDFE-4EF6-BC2E-093790493F8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65425" y="1885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29</xdr:row>
      <xdr:rowOff>0</xdr:rowOff>
    </xdr:from>
    <xdr:ext cx="123825" cy="123825"/>
    <xdr:pic macro="[1]!DesignIconClicked">
      <xdr:nvPicPr>
        <xdr:cNvPr id="12" name="BEx5FXJGJOT93D0J2IRJ3985IUMI" hidden="1">
          <a:extLst>
            <a:ext uri="{FF2B5EF4-FFF2-40B4-BE49-F238E27FC236}">
              <a16:creationId xmlns:a16="http://schemas.microsoft.com/office/drawing/2014/main" id="{5D10FFE1-6E00-4CA6-816F-629DF50C02E6}"/>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1758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9525</xdr:colOff>
      <xdr:row>29</xdr:row>
      <xdr:rowOff>0</xdr:rowOff>
    </xdr:from>
    <xdr:ext cx="123825" cy="123825"/>
    <xdr:pic macro="[1]!DesignIconClicked">
      <xdr:nvPicPr>
        <xdr:cNvPr id="13" name="BEx3RTMHAR35NUAAK49TV6NU7EPA" descr="QFXLG4ZCXTRQSJYFCKJ58G9N8" hidden="1">
          <a:extLst>
            <a:ext uri="{FF2B5EF4-FFF2-40B4-BE49-F238E27FC236}">
              <a16:creationId xmlns:a16="http://schemas.microsoft.com/office/drawing/2014/main" id="{D3CA15BE-21D4-47DA-B9CF-4F4AB5827ED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7325" y="1631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85725</xdr:colOff>
      <xdr:row>29</xdr:row>
      <xdr:rowOff>0</xdr:rowOff>
    </xdr:from>
    <xdr:ext cx="123825" cy="123825"/>
    <xdr:pic macro="[1]!DesignIconClicked">
      <xdr:nvPicPr>
        <xdr:cNvPr id="14" name="BExS8T38WLC2R738ZC7BDJQAKJAJ" descr="MRI962L5PB0E0YWXCIBN82VJH" hidden="1">
          <a:extLst>
            <a:ext uri="{FF2B5EF4-FFF2-40B4-BE49-F238E27FC236}">
              <a16:creationId xmlns:a16="http://schemas.microsoft.com/office/drawing/2014/main" id="{D7E9AE3D-314F-4644-A459-BC8DA1EBA053}"/>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803525" y="2012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29</xdr:row>
      <xdr:rowOff>0</xdr:rowOff>
    </xdr:from>
    <xdr:ext cx="123825" cy="123825"/>
    <xdr:pic macro="[1]!DesignIconClicked">
      <xdr:nvPicPr>
        <xdr:cNvPr id="15" name="BEx5F64BJ6DCM4EJH81D5ZFNPZ0V" descr="7DJ9FILZD2YPS6X1JBP9E76TU" hidden="1">
          <a:extLst>
            <a:ext uri="{FF2B5EF4-FFF2-40B4-BE49-F238E27FC236}">
              <a16:creationId xmlns:a16="http://schemas.microsoft.com/office/drawing/2014/main" id="{A51A8B1E-8957-4214-B2FC-C515DC0C0A09}"/>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1758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29</xdr:row>
      <xdr:rowOff>0</xdr:rowOff>
    </xdr:from>
    <xdr:ext cx="123825" cy="123825"/>
    <xdr:pic macro="[1]!DesignIconClicked">
      <xdr:nvPicPr>
        <xdr:cNvPr id="16" name="BExQEXXHA3EEXR44LT6RKCDWM6ZT" hidden="1">
          <a:extLst>
            <a:ext uri="{FF2B5EF4-FFF2-40B4-BE49-F238E27FC236}">
              <a16:creationId xmlns:a16="http://schemas.microsoft.com/office/drawing/2014/main" id="{23CFC74F-56BD-43E8-A026-772EFDE5FB3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1758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85725</xdr:colOff>
      <xdr:row>29</xdr:row>
      <xdr:rowOff>0</xdr:rowOff>
    </xdr:from>
    <xdr:ext cx="123825" cy="123825"/>
    <xdr:pic macro="[1]!DesignIconClicked">
      <xdr:nvPicPr>
        <xdr:cNvPr id="17" name="BEx1X6AMHV6ZK3UJB2BXIJTJHYJU" descr="OALR4L95ELQLZ1Y1LETHM1CS9" hidden="1">
          <a:extLst>
            <a:ext uri="{FF2B5EF4-FFF2-40B4-BE49-F238E27FC236}">
              <a16:creationId xmlns:a16="http://schemas.microsoft.com/office/drawing/2014/main" id="{869F8091-C3A8-4682-AE28-60E8442CE2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03525" y="2266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9525</xdr:colOff>
      <xdr:row>29</xdr:row>
      <xdr:rowOff>0</xdr:rowOff>
    </xdr:from>
    <xdr:ext cx="123825" cy="123825"/>
    <xdr:pic macro="[1]!DesignIconClicked">
      <xdr:nvPicPr>
        <xdr:cNvPr id="18" name="BExSDIVCE09QKG3CT52PHCS6ZJ09" descr="9F076L7EQCF2COMMGCQG6BQGU" hidden="1">
          <a:extLst>
            <a:ext uri="{FF2B5EF4-FFF2-40B4-BE49-F238E27FC236}">
              <a16:creationId xmlns:a16="http://schemas.microsoft.com/office/drawing/2014/main" id="{DE726618-D3B4-4EC6-A5FA-580643F0FA6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7325" y="1631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29</xdr:row>
      <xdr:rowOff>0</xdr:rowOff>
    </xdr:from>
    <xdr:ext cx="123825" cy="123825"/>
    <xdr:pic macro="[1]!DesignIconClicked">
      <xdr:nvPicPr>
        <xdr:cNvPr id="19" name="BExOCUIOFQWUGTBU5ESTW3EYEP5C" descr="9BNF49V0R6VVYPHEVMJ3ABDQZ" hidden="1">
          <a:extLst>
            <a:ext uri="{FF2B5EF4-FFF2-40B4-BE49-F238E27FC236}">
              <a16:creationId xmlns:a16="http://schemas.microsoft.com/office/drawing/2014/main" id="{43A78637-94FC-408D-89B3-75050651832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266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29</xdr:row>
      <xdr:rowOff>0</xdr:rowOff>
    </xdr:from>
    <xdr:ext cx="123825" cy="123825"/>
    <xdr:pic macro="[1]!DesignIconClicked">
      <xdr:nvPicPr>
        <xdr:cNvPr id="20" name="BExU65O9OE4B4MQ2A3OYH13M8BZJ" descr="3INNIMMPDBB0JF37L81M6ID21" hidden="1">
          <a:extLst>
            <a:ext uri="{FF2B5EF4-FFF2-40B4-BE49-F238E27FC236}">
              <a16:creationId xmlns:a16="http://schemas.microsoft.com/office/drawing/2014/main" id="{B85CA1F3-B02D-4B4B-8BD2-42004FEFFCAC}"/>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139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29</xdr:row>
      <xdr:rowOff>0</xdr:rowOff>
    </xdr:from>
    <xdr:ext cx="123825" cy="123825"/>
    <xdr:pic macro="[1]!DesignIconClicked">
      <xdr:nvPicPr>
        <xdr:cNvPr id="21" name="BExOPRCR0UW7TKXSV5WDTL348FGL" descr="S9JM17GP1802LHN4GT14BJYIC" hidden="1">
          <a:extLst>
            <a:ext uri="{FF2B5EF4-FFF2-40B4-BE49-F238E27FC236}">
              <a16:creationId xmlns:a16="http://schemas.microsoft.com/office/drawing/2014/main" id="{97F6F315-3A24-42D5-B6CB-1F606665351B}"/>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012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29</xdr:row>
      <xdr:rowOff>0</xdr:rowOff>
    </xdr:from>
    <xdr:ext cx="123825" cy="123825"/>
    <xdr:pic macro="[1]!DesignIconClicked">
      <xdr:nvPicPr>
        <xdr:cNvPr id="22" name="BEx5OESAY2W8SEGI3TSB65EHJ04B" descr="9CN2Y88X8WYV1HWZG1QILY9BK" hidden="1">
          <a:extLst>
            <a:ext uri="{FF2B5EF4-FFF2-40B4-BE49-F238E27FC236}">
              <a16:creationId xmlns:a16="http://schemas.microsoft.com/office/drawing/2014/main" id="{C8DA1500-4947-43E0-88C7-EA7EB04025DC}"/>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1885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29</xdr:row>
      <xdr:rowOff>0</xdr:rowOff>
    </xdr:from>
    <xdr:ext cx="123825" cy="123825"/>
    <xdr:pic macro="[1]!DesignIconClicked">
      <xdr:nvPicPr>
        <xdr:cNvPr id="23" name="BExGMWEQ2BYRY9BAO5T1X850MJN1" descr="AZ9ST0XDIOP50HSUFO5V31BR0" hidden="1">
          <a:extLst>
            <a:ext uri="{FF2B5EF4-FFF2-40B4-BE49-F238E27FC236}">
              <a16:creationId xmlns:a16="http://schemas.microsoft.com/office/drawing/2014/main" id="{0B878CB2-525C-4C18-867C-CF2AEE9098B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1758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twoCellAnchor editAs="oneCell">
    <xdr:from>
      <xdr:col>1</xdr:col>
      <xdr:colOff>25400</xdr:colOff>
      <xdr:row>0</xdr:row>
      <xdr:rowOff>95250</xdr:rowOff>
    </xdr:from>
    <xdr:to>
      <xdr:col>1</xdr:col>
      <xdr:colOff>76200</xdr:colOff>
      <xdr:row>0</xdr:row>
      <xdr:rowOff>146050</xdr:rowOff>
    </xdr:to>
    <xdr:pic macro="[1]!DesignIconClicked">
      <xdr:nvPicPr>
        <xdr:cNvPr id="24" name="BEx3JIZ0F35ZMD9NR11EFIY2XU3Y">
          <a:extLst>
            <a:ext uri="{FF2B5EF4-FFF2-40B4-BE49-F238E27FC236}">
              <a16:creationId xmlns:a16="http://schemas.microsoft.com/office/drawing/2014/main" id="{CD5BE814-A86D-4FA1-8DBD-BE60A55BE184}"/>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743200" y="1600200"/>
          <a:ext cx="50800" cy="50800"/>
        </a:xfrm>
        <a:prstGeom prst="rect">
          <a:avLst/>
        </a:prstGeom>
      </xdr:spPr>
    </xdr:pic>
    <xdr:clientData/>
  </xdr:twoCellAnchor>
  <xdr:twoCellAnchor editAs="oneCell">
    <xdr:from>
      <xdr:col>2</xdr:col>
      <xdr:colOff>25400</xdr:colOff>
      <xdr:row>0</xdr:row>
      <xdr:rowOff>95250</xdr:rowOff>
    </xdr:from>
    <xdr:to>
      <xdr:col>2</xdr:col>
      <xdr:colOff>76200</xdr:colOff>
      <xdr:row>0</xdr:row>
      <xdr:rowOff>146050</xdr:rowOff>
    </xdr:to>
    <xdr:pic macro="[1]!DesignIconClicked">
      <xdr:nvPicPr>
        <xdr:cNvPr id="25" name="BEx7C40FNZ10VJEWE4OEJBHFCZ9J">
          <a:extLst>
            <a:ext uri="{FF2B5EF4-FFF2-40B4-BE49-F238E27FC236}">
              <a16:creationId xmlns:a16="http://schemas.microsoft.com/office/drawing/2014/main" id="{09A39C88-AD23-4922-B908-439F7CA30CBB}"/>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619500" y="1600200"/>
          <a:ext cx="50800" cy="50800"/>
        </a:xfrm>
        <a:prstGeom prst="rect">
          <a:avLst/>
        </a:prstGeom>
      </xdr:spPr>
    </xdr:pic>
    <xdr:clientData/>
  </xdr:twoCellAnchor>
  <xdr:twoCellAnchor editAs="oneCell">
    <xdr:from>
      <xdr:col>3</xdr:col>
      <xdr:colOff>25400</xdr:colOff>
      <xdr:row>0</xdr:row>
      <xdr:rowOff>95250</xdr:rowOff>
    </xdr:from>
    <xdr:to>
      <xdr:col>3</xdr:col>
      <xdr:colOff>76200</xdr:colOff>
      <xdr:row>0</xdr:row>
      <xdr:rowOff>146050</xdr:rowOff>
    </xdr:to>
    <xdr:pic macro="[1]!DesignIconClicked">
      <xdr:nvPicPr>
        <xdr:cNvPr id="26" name="BExQ1TGBNU8FO72POSFZMB1X7M1E">
          <a:extLst>
            <a:ext uri="{FF2B5EF4-FFF2-40B4-BE49-F238E27FC236}">
              <a16:creationId xmlns:a16="http://schemas.microsoft.com/office/drawing/2014/main" id="{109471E1-9411-4EAD-B76F-6FFAF47AE711}"/>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08500" y="1600200"/>
          <a:ext cx="50800" cy="50800"/>
        </a:xfrm>
        <a:prstGeom prst="rect">
          <a:avLst/>
        </a:prstGeom>
      </xdr:spPr>
    </xdr:pic>
    <xdr:clientData/>
  </xdr:twoCellAnchor>
  <xdr:oneCellAnchor>
    <xdr:from>
      <xdr:col>1</xdr:col>
      <xdr:colOff>47625</xdr:colOff>
      <xdr:row>29</xdr:row>
      <xdr:rowOff>0</xdr:rowOff>
    </xdr:from>
    <xdr:ext cx="123825" cy="123825"/>
    <xdr:pic macro="[1]!DesignIconClicked">
      <xdr:nvPicPr>
        <xdr:cNvPr id="27" name="BExZMRC09W87CY4B73NPZMNH21AH" descr="78CUMI0OVLYJRSDRQ3V2YX812" hidden="1">
          <a:extLst>
            <a:ext uri="{FF2B5EF4-FFF2-40B4-BE49-F238E27FC236}">
              <a16:creationId xmlns:a16="http://schemas.microsoft.com/office/drawing/2014/main" id="{4C5EDA85-4C72-45C3-A742-C4C88B827BE1}"/>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393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29</xdr:row>
      <xdr:rowOff>0</xdr:rowOff>
    </xdr:from>
    <xdr:ext cx="123825" cy="123825"/>
    <xdr:pic macro="[1]!DesignIconClicked">
      <xdr:nvPicPr>
        <xdr:cNvPr id="28" name="BExZXVFJ4DY4I24AARDT4AMP6EN1" descr="TXSMH2MTH86CYKA26740RQPUC" hidden="1">
          <a:extLst>
            <a:ext uri="{FF2B5EF4-FFF2-40B4-BE49-F238E27FC236}">
              <a16:creationId xmlns:a16="http://schemas.microsoft.com/office/drawing/2014/main" id="{13380950-931D-4904-9D6E-F3A8C80D1E3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393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29</xdr:row>
      <xdr:rowOff>0</xdr:rowOff>
    </xdr:from>
    <xdr:ext cx="123825" cy="123825"/>
    <xdr:pic macro="[1]!DesignIconClicked">
      <xdr:nvPicPr>
        <xdr:cNvPr id="29" name="BExMF7LICJLPXSHM63A6EQ79YQKG" descr="U084VZL15IMB1OFRRAY6GVKAE" hidden="1">
          <a:extLst>
            <a:ext uri="{FF2B5EF4-FFF2-40B4-BE49-F238E27FC236}">
              <a16:creationId xmlns:a16="http://schemas.microsoft.com/office/drawing/2014/main" id="{77936F80-5909-4281-A44A-D1DE5771A3D6}"/>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520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29</xdr:row>
      <xdr:rowOff>0</xdr:rowOff>
    </xdr:from>
    <xdr:ext cx="123825" cy="123825"/>
    <xdr:pic macro="[1]!DesignIconClicked">
      <xdr:nvPicPr>
        <xdr:cNvPr id="30" name="BExS343F8GCKP6HTF9Y97L133DX8" descr="ZRF0KB1IYQSNV63CTXT25G67G" hidden="1">
          <a:extLst>
            <a:ext uri="{FF2B5EF4-FFF2-40B4-BE49-F238E27FC236}">
              <a16:creationId xmlns:a16="http://schemas.microsoft.com/office/drawing/2014/main" id="{EE6B5086-5A1D-4F4F-880A-738082C7C1E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520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85725</xdr:colOff>
      <xdr:row>29</xdr:row>
      <xdr:rowOff>0</xdr:rowOff>
    </xdr:from>
    <xdr:ext cx="123825" cy="123825"/>
    <xdr:pic macro="[1]!DesignIconClicked">
      <xdr:nvPicPr>
        <xdr:cNvPr id="31" name="BExRZO0PLWWMCLGRH7EH6UXYWGAJ" descr="9D4GQ34QB727H10MA3SSAR2R9" hidden="1">
          <a:extLst>
            <a:ext uri="{FF2B5EF4-FFF2-40B4-BE49-F238E27FC236}">
              <a16:creationId xmlns:a16="http://schemas.microsoft.com/office/drawing/2014/main" id="{CF98FE53-84E3-46D4-9974-C12F9E11A85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803525" y="2647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29</xdr:row>
      <xdr:rowOff>0</xdr:rowOff>
    </xdr:from>
    <xdr:ext cx="123825" cy="123825"/>
    <xdr:pic macro="[1]!DesignIconClicked">
      <xdr:nvPicPr>
        <xdr:cNvPr id="32" name="BExBDP6HNAAJUM39SE5G2C8BKNRQ" descr="1TM64TL2QIMYV7WYSV2VLGXY4" hidden="1">
          <a:extLst>
            <a:ext uri="{FF2B5EF4-FFF2-40B4-BE49-F238E27FC236}">
              <a16:creationId xmlns:a16="http://schemas.microsoft.com/office/drawing/2014/main" id="{DF0F0ECF-4BC6-4EFF-9903-0C0DA8E3101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647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29</xdr:row>
      <xdr:rowOff>0</xdr:rowOff>
    </xdr:from>
    <xdr:ext cx="123825" cy="123825"/>
    <xdr:pic macro="[1]!DesignIconClicked">
      <xdr:nvPicPr>
        <xdr:cNvPr id="33" name="BExQEGJP61DL2NZY6LMBHBZ0J5YT" descr="D6ZNRZJ7EX4GZT9RO8LE0C905" hidden="1">
          <a:extLst>
            <a:ext uri="{FF2B5EF4-FFF2-40B4-BE49-F238E27FC236}">
              <a16:creationId xmlns:a16="http://schemas.microsoft.com/office/drawing/2014/main" id="{474CA9A1-7FD6-4DF9-B0EF-3F971B74EAB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647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29</xdr:row>
      <xdr:rowOff>0</xdr:rowOff>
    </xdr:from>
    <xdr:ext cx="123825" cy="123825"/>
    <xdr:pic macro="[1]!DesignIconClicked">
      <xdr:nvPicPr>
        <xdr:cNvPr id="34" name="BEx1QZGQZBAWJ8591VXEIPUOVS7X" descr="MEW27CPIFG44B7E7HEQUUF5QF" hidden="1">
          <a:extLst>
            <a:ext uri="{FF2B5EF4-FFF2-40B4-BE49-F238E27FC236}">
              <a16:creationId xmlns:a16="http://schemas.microsoft.com/office/drawing/2014/main" id="{4E7ED55A-F581-46A4-8C9B-E36ABD6D097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647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29</xdr:row>
      <xdr:rowOff>0</xdr:rowOff>
    </xdr:from>
    <xdr:ext cx="123825" cy="123825"/>
    <xdr:pic macro="[1]!DesignIconClicked">
      <xdr:nvPicPr>
        <xdr:cNvPr id="35" name="BExTY1BCS6HZIF6HI5491FGHDVAE" descr="MJ6976KI2UH1IE8M227DUYXMJ" hidden="1">
          <a:extLst>
            <a:ext uri="{FF2B5EF4-FFF2-40B4-BE49-F238E27FC236}">
              <a16:creationId xmlns:a16="http://schemas.microsoft.com/office/drawing/2014/main" id="{802226A2-9D71-4C4A-92D5-28C0F8C40BEF}"/>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774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19050</xdr:colOff>
      <xdr:row>29</xdr:row>
      <xdr:rowOff>0</xdr:rowOff>
    </xdr:from>
    <xdr:ext cx="47625" cy="47625"/>
    <xdr:pic macro="[1]!DesignIconClicked">
      <xdr:nvPicPr>
        <xdr:cNvPr id="70" name="BExU3EX5JJCXCII4YKUJBFBGIJR2" descr="OF5ZI9PI5WH36VPANJ2DYLNMI" hidden="1">
          <a:extLst>
            <a:ext uri="{FF2B5EF4-FFF2-40B4-BE49-F238E27FC236}">
              <a16:creationId xmlns:a16="http://schemas.microsoft.com/office/drawing/2014/main" id="{ADFBD4CE-9F3F-4B71-82CF-621A60D774B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36850" y="1590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2</xdr:col>
      <xdr:colOff>19050</xdr:colOff>
      <xdr:row>29</xdr:row>
      <xdr:rowOff>0</xdr:rowOff>
    </xdr:from>
    <xdr:ext cx="47625" cy="47625"/>
    <xdr:pic macro="[1]!DesignIconClicked">
      <xdr:nvPicPr>
        <xdr:cNvPr id="71" name="BEx5BJQWS6YWHH4ZMSUAMD641V6Y" descr="ZTMFMXCIQSECDX38ALEFHUB00" hidden="1">
          <a:extLst>
            <a:ext uri="{FF2B5EF4-FFF2-40B4-BE49-F238E27FC236}">
              <a16:creationId xmlns:a16="http://schemas.microsoft.com/office/drawing/2014/main" id="{0AA3D59F-C12D-40CB-AA14-6C98FCEB4C0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3150" y="1590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4</xdr:col>
      <xdr:colOff>19050</xdr:colOff>
      <xdr:row>29</xdr:row>
      <xdr:rowOff>0</xdr:rowOff>
    </xdr:from>
    <xdr:ext cx="47625" cy="47625"/>
    <xdr:pic macro="[1]!DesignIconClicked">
      <xdr:nvPicPr>
        <xdr:cNvPr id="72" name="BExIFSCLN1G86X78PFLTSMRP0US5" descr="9JK4SPV4DG7VTCZIILWHXQU5J" hidden="1">
          <a:extLst>
            <a:ext uri="{FF2B5EF4-FFF2-40B4-BE49-F238E27FC236}">
              <a16:creationId xmlns:a16="http://schemas.microsoft.com/office/drawing/2014/main" id="{940A1667-47D6-4A98-BD6F-E8685BADAA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02150" y="1590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1</xdr:col>
      <xdr:colOff>19050</xdr:colOff>
      <xdr:row>29</xdr:row>
      <xdr:rowOff>0</xdr:rowOff>
    </xdr:from>
    <xdr:ext cx="47625" cy="47625"/>
    <xdr:pic macro="[1]!DesignIconClicked">
      <xdr:nvPicPr>
        <xdr:cNvPr id="73" name="BExW9676P0SKCVKK25QCGHPA3PAD" descr="9A4PWZ20RMSRF0PNECCDM75CA" hidden="1">
          <a:extLst>
            <a:ext uri="{FF2B5EF4-FFF2-40B4-BE49-F238E27FC236}">
              <a16:creationId xmlns:a16="http://schemas.microsoft.com/office/drawing/2014/main" id="{C76BE3D6-8BB0-439D-8408-40AF00F0368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36850" y="1590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1</xdr:col>
      <xdr:colOff>28575</xdr:colOff>
      <xdr:row>30</xdr:row>
      <xdr:rowOff>0</xdr:rowOff>
    </xdr:from>
    <xdr:ext cx="123825" cy="123825"/>
    <xdr:pic macro="[1]!DesignIconClicked">
      <xdr:nvPicPr>
        <xdr:cNvPr id="74" name="BExW253QPOZK9KW8BJC3LBXGCG2N" descr="Y5HX37BEUWSN1NEFJKZJXI3SX" hidden="1">
          <a:extLst>
            <a:ext uri="{FF2B5EF4-FFF2-40B4-BE49-F238E27FC236}">
              <a16:creationId xmlns:a16="http://schemas.microsoft.com/office/drawing/2014/main" id="{1E194406-498A-4457-93B6-215052FC12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46375" y="1758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19050</xdr:colOff>
      <xdr:row>29</xdr:row>
      <xdr:rowOff>0</xdr:rowOff>
    </xdr:from>
    <xdr:ext cx="47625" cy="47625"/>
    <xdr:pic macro="[1]!DesignIconClicked">
      <xdr:nvPicPr>
        <xdr:cNvPr id="75" name="BExMM0AVUAIRNJLXB1FW8R0YB4ZZ" hidden="1">
          <a:extLst>
            <a:ext uri="{FF2B5EF4-FFF2-40B4-BE49-F238E27FC236}">
              <a16:creationId xmlns:a16="http://schemas.microsoft.com/office/drawing/2014/main" id="{1F470273-DF00-491C-9D2D-D38D17C0878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36850" y="1590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19050</xdr:colOff>
      <xdr:row>29</xdr:row>
      <xdr:rowOff>0</xdr:rowOff>
    </xdr:from>
    <xdr:ext cx="47625" cy="47625"/>
    <xdr:pic macro="[1]!DesignIconClicked">
      <xdr:nvPicPr>
        <xdr:cNvPr id="76" name="BExQ7SXS9VUG7P6CACU2J7R2SGIZ" hidden="1">
          <a:extLst>
            <a:ext uri="{FF2B5EF4-FFF2-40B4-BE49-F238E27FC236}">
              <a16:creationId xmlns:a16="http://schemas.microsoft.com/office/drawing/2014/main" id="{F7B92D91-FDA4-4FC5-A9C5-5266372B7DA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36850" y="1590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2</xdr:col>
      <xdr:colOff>19050</xdr:colOff>
      <xdr:row>29</xdr:row>
      <xdr:rowOff>0</xdr:rowOff>
    </xdr:from>
    <xdr:ext cx="47625" cy="47625"/>
    <xdr:pic macro="[1]!DesignIconClicked">
      <xdr:nvPicPr>
        <xdr:cNvPr id="77" name="BExUBK0YZ5VYFY8TTITJGJU9S06A" hidden="1">
          <a:extLst>
            <a:ext uri="{FF2B5EF4-FFF2-40B4-BE49-F238E27FC236}">
              <a16:creationId xmlns:a16="http://schemas.microsoft.com/office/drawing/2014/main" id="{09ACDC8D-C1B6-4C46-9617-E3EB27D6BA5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3150" y="1590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4</xdr:col>
      <xdr:colOff>28575</xdr:colOff>
      <xdr:row>29</xdr:row>
      <xdr:rowOff>0</xdr:rowOff>
    </xdr:from>
    <xdr:ext cx="47625" cy="47625"/>
    <xdr:pic macro="[1]!DesignIconClicked">
      <xdr:nvPicPr>
        <xdr:cNvPr id="78" name="BExS3JDQWF7U3F5JTEVOE16ASIYK" hidden="1">
          <a:extLst>
            <a:ext uri="{FF2B5EF4-FFF2-40B4-BE49-F238E27FC236}">
              <a16:creationId xmlns:a16="http://schemas.microsoft.com/office/drawing/2014/main" id="{E4872A42-197F-4C76-B5A4-7C148069774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11675" y="159067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1</xdr:col>
      <xdr:colOff>47625</xdr:colOff>
      <xdr:row>31</xdr:row>
      <xdr:rowOff>0</xdr:rowOff>
    </xdr:from>
    <xdr:ext cx="123825" cy="123825"/>
    <xdr:pic macro="[1]!DesignIconClicked">
      <xdr:nvPicPr>
        <xdr:cNvPr id="79" name="BEx973S463FCQVJ7QDFBUIU0WJ3F" descr="ZQTVYL8DCSADVT0QMRXFLU0TR" hidden="1">
          <a:extLst>
            <a:ext uri="{FF2B5EF4-FFF2-40B4-BE49-F238E27FC236}">
              <a16:creationId xmlns:a16="http://schemas.microsoft.com/office/drawing/2014/main" id="{5FE989DE-D79D-490E-AE29-3B0A85E014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65425" y="1885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30</xdr:row>
      <xdr:rowOff>0</xdr:rowOff>
    </xdr:from>
    <xdr:ext cx="123825" cy="123825"/>
    <xdr:pic macro="[1]!DesignIconClicked">
      <xdr:nvPicPr>
        <xdr:cNvPr id="80" name="BEx5FXJGJOT93D0J2IRJ3985IUMI" hidden="1">
          <a:extLst>
            <a:ext uri="{FF2B5EF4-FFF2-40B4-BE49-F238E27FC236}">
              <a16:creationId xmlns:a16="http://schemas.microsoft.com/office/drawing/2014/main" id="{704EAD0F-AC41-43D7-82B3-2A44C513A749}"/>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1758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9525</xdr:colOff>
      <xdr:row>29</xdr:row>
      <xdr:rowOff>0</xdr:rowOff>
    </xdr:from>
    <xdr:ext cx="123825" cy="123825"/>
    <xdr:pic macro="[1]!DesignIconClicked">
      <xdr:nvPicPr>
        <xdr:cNvPr id="81" name="BEx3RTMHAR35NUAAK49TV6NU7EPA" descr="QFXLG4ZCXTRQSJYFCKJ58G9N8" hidden="1">
          <a:extLst>
            <a:ext uri="{FF2B5EF4-FFF2-40B4-BE49-F238E27FC236}">
              <a16:creationId xmlns:a16="http://schemas.microsoft.com/office/drawing/2014/main" id="{587DB959-D437-4348-A1F8-3A83BD66444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7325" y="1631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85725</xdr:colOff>
      <xdr:row>32</xdr:row>
      <xdr:rowOff>0</xdr:rowOff>
    </xdr:from>
    <xdr:ext cx="123825" cy="123825"/>
    <xdr:pic macro="[1]!DesignIconClicked">
      <xdr:nvPicPr>
        <xdr:cNvPr id="82" name="BExS8T38WLC2R738ZC7BDJQAKJAJ" descr="MRI962L5PB0E0YWXCIBN82VJH" hidden="1">
          <a:extLst>
            <a:ext uri="{FF2B5EF4-FFF2-40B4-BE49-F238E27FC236}">
              <a16:creationId xmlns:a16="http://schemas.microsoft.com/office/drawing/2014/main" id="{B4003FA5-6718-4B50-BA62-653D9B25F8B5}"/>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803525" y="2012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30</xdr:row>
      <xdr:rowOff>0</xdr:rowOff>
    </xdr:from>
    <xdr:ext cx="123825" cy="123825"/>
    <xdr:pic macro="[1]!DesignIconClicked">
      <xdr:nvPicPr>
        <xdr:cNvPr id="83" name="BEx5F64BJ6DCM4EJH81D5ZFNPZ0V" descr="7DJ9FILZD2YPS6X1JBP9E76TU" hidden="1">
          <a:extLst>
            <a:ext uri="{FF2B5EF4-FFF2-40B4-BE49-F238E27FC236}">
              <a16:creationId xmlns:a16="http://schemas.microsoft.com/office/drawing/2014/main" id="{239F81C9-74AC-44E4-97EF-C43C3CCE2CD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1758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30</xdr:row>
      <xdr:rowOff>0</xdr:rowOff>
    </xdr:from>
    <xdr:ext cx="123825" cy="123825"/>
    <xdr:pic macro="[1]!DesignIconClicked">
      <xdr:nvPicPr>
        <xdr:cNvPr id="84" name="BExQEXXHA3EEXR44LT6RKCDWM6ZT" hidden="1">
          <a:extLst>
            <a:ext uri="{FF2B5EF4-FFF2-40B4-BE49-F238E27FC236}">
              <a16:creationId xmlns:a16="http://schemas.microsoft.com/office/drawing/2014/main" id="{70780C57-BADD-40D8-9F52-0F2BD35C5C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1758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85725</xdr:colOff>
      <xdr:row>34</xdr:row>
      <xdr:rowOff>0</xdr:rowOff>
    </xdr:from>
    <xdr:ext cx="123825" cy="123825"/>
    <xdr:pic macro="[1]!DesignIconClicked">
      <xdr:nvPicPr>
        <xdr:cNvPr id="85" name="BEx1X6AMHV6ZK3UJB2BXIJTJHYJU" descr="OALR4L95ELQLZ1Y1LETHM1CS9" hidden="1">
          <a:extLst>
            <a:ext uri="{FF2B5EF4-FFF2-40B4-BE49-F238E27FC236}">
              <a16:creationId xmlns:a16="http://schemas.microsoft.com/office/drawing/2014/main" id="{D4DBB28E-78AC-4C32-825D-9EE13CF6D97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03525" y="2266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9525</xdr:colOff>
      <xdr:row>29</xdr:row>
      <xdr:rowOff>0</xdr:rowOff>
    </xdr:from>
    <xdr:ext cx="123825" cy="123825"/>
    <xdr:pic macro="[1]!DesignIconClicked">
      <xdr:nvPicPr>
        <xdr:cNvPr id="86" name="BExSDIVCE09QKG3CT52PHCS6ZJ09" descr="9F076L7EQCF2COMMGCQG6BQGU" hidden="1">
          <a:extLst>
            <a:ext uri="{FF2B5EF4-FFF2-40B4-BE49-F238E27FC236}">
              <a16:creationId xmlns:a16="http://schemas.microsoft.com/office/drawing/2014/main" id="{2FA9CC84-1A97-44F8-8879-4E4FE3034C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7325" y="1631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34</xdr:row>
      <xdr:rowOff>0</xdr:rowOff>
    </xdr:from>
    <xdr:ext cx="123825" cy="123825"/>
    <xdr:pic macro="[1]!DesignIconClicked">
      <xdr:nvPicPr>
        <xdr:cNvPr id="87" name="BExOCUIOFQWUGTBU5ESTW3EYEP5C" descr="9BNF49V0R6VVYPHEVMJ3ABDQZ" hidden="1">
          <a:extLst>
            <a:ext uri="{FF2B5EF4-FFF2-40B4-BE49-F238E27FC236}">
              <a16:creationId xmlns:a16="http://schemas.microsoft.com/office/drawing/2014/main" id="{788D600B-6314-4CD3-A276-39AB5C8A9F49}"/>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266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33</xdr:row>
      <xdr:rowOff>0</xdr:rowOff>
    </xdr:from>
    <xdr:ext cx="123825" cy="123825"/>
    <xdr:pic macro="[1]!DesignIconClicked">
      <xdr:nvPicPr>
        <xdr:cNvPr id="88" name="BExU65O9OE4B4MQ2A3OYH13M8BZJ" descr="3INNIMMPDBB0JF37L81M6ID21" hidden="1">
          <a:extLst>
            <a:ext uri="{FF2B5EF4-FFF2-40B4-BE49-F238E27FC236}">
              <a16:creationId xmlns:a16="http://schemas.microsoft.com/office/drawing/2014/main" id="{075AB719-482E-46C8-A170-C17E0558A3FB}"/>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139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32</xdr:row>
      <xdr:rowOff>0</xdr:rowOff>
    </xdr:from>
    <xdr:ext cx="123825" cy="123825"/>
    <xdr:pic macro="[1]!DesignIconClicked">
      <xdr:nvPicPr>
        <xdr:cNvPr id="89" name="BExOPRCR0UW7TKXSV5WDTL348FGL" descr="S9JM17GP1802LHN4GT14BJYIC" hidden="1">
          <a:extLst>
            <a:ext uri="{FF2B5EF4-FFF2-40B4-BE49-F238E27FC236}">
              <a16:creationId xmlns:a16="http://schemas.microsoft.com/office/drawing/2014/main" id="{68D039BB-574C-4A8B-A888-AD3D0214639C}"/>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012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31</xdr:row>
      <xdr:rowOff>0</xdr:rowOff>
    </xdr:from>
    <xdr:ext cx="123825" cy="123825"/>
    <xdr:pic macro="[1]!DesignIconClicked">
      <xdr:nvPicPr>
        <xdr:cNvPr id="90" name="BEx5OESAY2W8SEGI3TSB65EHJ04B" descr="9CN2Y88X8WYV1HWZG1QILY9BK" hidden="1">
          <a:extLst>
            <a:ext uri="{FF2B5EF4-FFF2-40B4-BE49-F238E27FC236}">
              <a16:creationId xmlns:a16="http://schemas.microsoft.com/office/drawing/2014/main" id="{AE6A79A3-3478-4C95-8DC2-95298C1CA65F}"/>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1885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30</xdr:row>
      <xdr:rowOff>0</xdr:rowOff>
    </xdr:from>
    <xdr:ext cx="123825" cy="123825"/>
    <xdr:pic macro="[1]!DesignIconClicked">
      <xdr:nvPicPr>
        <xdr:cNvPr id="91" name="BExGMWEQ2BYRY9BAO5T1X850MJN1" descr="AZ9ST0XDIOP50HSUFO5V31BR0" hidden="1">
          <a:extLst>
            <a:ext uri="{FF2B5EF4-FFF2-40B4-BE49-F238E27FC236}">
              <a16:creationId xmlns:a16="http://schemas.microsoft.com/office/drawing/2014/main" id="{A8D5DDC0-14C6-4D3B-848A-43DD3E9A426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1758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twoCellAnchor editAs="oneCell">
    <xdr:from>
      <xdr:col>1</xdr:col>
      <xdr:colOff>25400</xdr:colOff>
      <xdr:row>29</xdr:row>
      <xdr:rowOff>0</xdr:rowOff>
    </xdr:from>
    <xdr:to>
      <xdr:col>1</xdr:col>
      <xdr:colOff>76200</xdr:colOff>
      <xdr:row>29</xdr:row>
      <xdr:rowOff>50800</xdr:rowOff>
    </xdr:to>
    <xdr:pic macro="[1]!DesignIconClicked">
      <xdr:nvPicPr>
        <xdr:cNvPr id="92" name="BEx3JIZ0F35ZMD9NR11EFIY2XU3Y">
          <a:extLst>
            <a:ext uri="{FF2B5EF4-FFF2-40B4-BE49-F238E27FC236}">
              <a16:creationId xmlns:a16="http://schemas.microsoft.com/office/drawing/2014/main" id="{AC434931-9E0F-443C-8784-17C5D5B1008E}"/>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743200" y="1600200"/>
          <a:ext cx="50800" cy="50800"/>
        </a:xfrm>
        <a:prstGeom prst="rect">
          <a:avLst/>
        </a:prstGeom>
      </xdr:spPr>
    </xdr:pic>
    <xdr:clientData/>
  </xdr:twoCellAnchor>
  <xdr:twoCellAnchor editAs="oneCell">
    <xdr:from>
      <xdr:col>2</xdr:col>
      <xdr:colOff>25400</xdr:colOff>
      <xdr:row>29</xdr:row>
      <xdr:rowOff>0</xdr:rowOff>
    </xdr:from>
    <xdr:to>
      <xdr:col>2</xdr:col>
      <xdr:colOff>76200</xdr:colOff>
      <xdr:row>29</xdr:row>
      <xdr:rowOff>50800</xdr:rowOff>
    </xdr:to>
    <xdr:pic macro="[1]!DesignIconClicked">
      <xdr:nvPicPr>
        <xdr:cNvPr id="93" name="BEx7C40FNZ10VJEWE4OEJBHFCZ9J">
          <a:extLst>
            <a:ext uri="{FF2B5EF4-FFF2-40B4-BE49-F238E27FC236}">
              <a16:creationId xmlns:a16="http://schemas.microsoft.com/office/drawing/2014/main" id="{3EBD860D-5B62-48C5-B3BC-AF382FBD816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619500" y="1600200"/>
          <a:ext cx="50800" cy="50800"/>
        </a:xfrm>
        <a:prstGeom prst="rect">
          <a:avLst/>
        </a:prstGeom>
      </xdr:spPr>
    </xdr:pic>
    <xdr:clientData/>
  </xdr:twoCellAnchor>
  <xdr:twoCellAnchor editAs="oneCell">
    <xdr:from>
      <xdr:col>4</xdr:col>
      <xdr:colOff>25400</xdr:colOff>
      <xdr:row>29</xdr:row>
      <xdr:rowOff>0</xdr:rowOff>
    </xdr:from>
    <xdr:to>
      <xdr:col>4</xdr:col>
      <xdr:colOff>76200</xdr:colOff>
      <xdr:row>29</xdr:row>
      <xdr:rowOff>50800</xdr:rowOff>
    </xdr:to>
    <xdr:pic macro="[1]!DesignIconClicked">
      <xdr:nvPicPr>
        <xdr:cNvPr id="94" name="BExQ1TGBNU8FO72POSFZMB1X7M1E">
          <a:extLst>
            <a:ext uri="{FF2B5EF4-FFF2-40B4-BE49-F238E27FC236}">
              <a16:creationId xmlns:a16="http://schemas.microsoft.com/office/drawing/2014/main" id="{DDE0B4A0-F16E-449C-9BE8-CF13DB2B21FB}"/>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508500" y="1600200"/>
          <a:ext cx="50800" cy="50800"/>
        </a:xfrm>
        <a:prstGeom prst="rect">
          <a:avLst/>
        </a:prstGeom>
      </xdr:spPr>
    </xdr:pic>
    <xdr:clientData/>
  </xdr:twoCellAnchor>
  <xdr:oneCellAnchor>
    <xdr:from>
      <xdr:col>1</xdr:col>
      <xdr:colOff>47625</xdr:colOff>
      <xdr:row>35</xdr:row>
      <xdr:rowOff>0</xdr:rowOff>
    </xdr:from>
    <xdr:ext cx="123825" cy="123825"/>
    <xdr:pic macro="[1]!DesignIconClicked">
      <xdr:nvPicPr>
        <xdr:cNvPr id="95" name="BExZMRC09W87CY4B73NPZMNH21AH" descr="78CUMI0OVLYJRSDRQ3V2YX812" hidden="1">
          <a:extLst>
            <a:ext uri="{FF2B5EF4-FFF2-40B4-BE49-F238E27FC236}">
              <a16:creationId xmlns:a16="http://schemas.microsoft.com/office/drawing/2014/main" id="{84E28E7E-B8E7-4D94-8A6E-D7964EEB828B}"/>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393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34</xdr:row>
      <xdr:rowOff>9525</xdr:rowOff>
    </xdr:from>
    <xdr:ext cx="123825" cy="123825"/>
    <xdr:pic macro="[1]!DesignIconClicked">
      <xdr:nvPicPr>
        <xdr:cNvPr id="96" name="BExZXVFJ4DY4I24AARDT4AMP6EN1" descr="TXSMH2MTH86CYKA26740RQPUC" hidden="1">
          <a:extLst>
            <a:ext uri="{FF2B5EF4-FFF2-40B4-BE49-F238E27FC236}">
              <a16:creationId xmlns:a16="http://schemas.microsoft.com/office/drawing/2014/main" id="{3E2CE8F4-4813-4B8B-A103-61BF3DEA082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393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36</xdr:row>
      <xdr:rowOff>0</xdr:rowOff>
    </xdr:from>
    <xdr:ext cx="123825" cy="123825"/>
    <xdr:pic macro="[1]!DesignIconClicked">
      <xdr:nvPicPr>
        <xdr:cNvPr id="97" name="BExMF7LICJLPXSHM63A6EQ79YQKG" descr="U084VZL15IMB1OFRRAY6GVKAE" hidden="1">
          <a:extLst>
            <a:ext uri="{FF2B5EF4-FFF2-40B4-BE49-F238E27FC236}">
              <a16:creationId xmlns:a16="http://schemas.microsoft.com/office/drawing/2014/main" id="{9F48B772-C9CE-417B-B7EA-CDE5B6E7042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520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35</xdr:row>
      <xdr:rowOff>0</xdr:rowOff>
    </xdr:from>
    <xdr:ext cx="123825" cy="123825"/>
    <xdr:pic macro="[1]!DesignIconClicked">
      <xdr:nvPicPr>
        <xdr:cNvPr id="98" name="BExS343F8GCKP6HTF9Y97L133DX8" descr="ZRF0KB1IYQSNV63CTXT25G67G" hidden="1">
          <a:extLst>
            <a:ext uri="{FF2B5EF4-FFF2-40B4-BE49-F238E27FC236}">
              <a16:creationId xmlns:a16="http://schemas.microsoft.com/office/drawing/2014/main" id="{382AAA57-F78C-4C61-9F02-866DAAEACD15}"/>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520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85725</xdr:colOff>
      <xdr:row>35</xdr:row>
      <xdr:rowOff>0</xdr:rowOff>
    </xdr:from>
    <xdr:ext cx="123825" cy="123825"/>
    <xdr:pic macro="[1]!DesignIconClicked">
      <xdr:nvPicPr>
        <xdr:cNvPr id="99" name="BExRZO0PLWWMCLGRH7EH6UXYWGAJ" descr="9D4GQ34QB727H10MA3SSAR2R9" hidden="1">
          <a:extLst>
            <a:ext uri="{FF2B5EF4-FFF2-40B4-BE49-F238E27FC236}">
              <a16:creationId xmlns:a16="http://schemas.microsoft.com/office/drawing/2014/main" id="{21C12EBE-91C9-442C-9C85-8E81F6601B9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803525" y="2647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36</xdr:row>
      <xdr:rowOff>0</xdr:rowOff>
    </xdr:from>
    <xdr:ext cx="123825" cy="123825"/>
    <xdr:pic macro="[1]!DesignIconClicked">
      <xdr:nvPicPr>
        <xdr:cNvPr id="100" name="BExBDP6HNAAJUM39SE5G2C8BKNRQ" descr="1TM64TL2QIMYV7WYSV2VLGXY4" hidden="1">
          <a:extLst>
            <a:ext uri="{FF2B5EF4-FFF2-40B4-BE49-F238E27FC236}">
              <a16:creationId xmlns:a16="http://schemas.microsoft.com/office/drawing/2014/main" id="{6A8310E8-1C4B-4B62-94B1-DC5BED0A2B25}"/>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647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37</xdr:row>
      <xdr:rowOff>0</xdr:rowOff>
    </xdr:from>
    <xdr:ext cx="123825" cy="123825"/>
    <xdr:pic macro="[1]!DesignIconClicked">
      <xdr:nvPicPr>
        <xdr:cNvPr id="101" name="BExQEGJP61DL2NZY6LMBHBZ0J5YT" descr="D6ZNRZJ7EX4GZT9RO8LE0C905" hidden="1">
          <a:extLst>
            <a:ext uri="{FF2B5EF4-FFF2-40B4-BE49-F238E27FC236}">
              <a16:creationId xmlns:a16="http://schemas.microsoft.com/office/drawing/2014/main" id="{4E3145D2-4E61-46CA-9143-A5043365A7DF}"/>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647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35</xdr:row>
      <xdr:rowOff>0</xdr:rowOff>
    </xdr:from>
    <xdr:ext cx="123825" cy="123825"/>
    <xdr:pic macro="[1]!DesignIconClicked">
      <xdr:nvPicPr>
        <xdr:cNvPr id="102" name="BEx1QZGQZBAWJ8591VXEIPUOVS7X" descr="MEW27CPIFG44B7E7HEQUUF5QF" hidden="1">
          <a:extLst>
            <a:ext uri="{FF2B5EF4-FFF2-40B4-BE49-F238E27FC236}">
              <a16:creationId xmlns:a16="http://schemas.microsoft.com/office/drawing/2014/main" id="{1ECECA79-A7E2-419A-B310-D065211FA494}"/>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647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47625</xdr:colOff>
      <xdr:row>36</xdr:row>
      <xdr:rowOff>0</xdr:rowOff>
    </xdr:from>
    <xdr:ext cx="123825" cy="123825"/>
    <xdr:pic macro="[1]!DesignIconClicked">
      <xdr:nvPicPr>
        <xdr:cNvPr id="103" name="BExTY1BCS6HZIF6HI5491FGHDVAE" descr="MJ6976KI2UH1IE8M227DUYXMJ" hidden="1">
          <a:extLst>
            <a:ext uri="{FF2B5EF4-FFF2-40B4-BE49-F238E27FC236}">
              <a16:creationId xmlns:a16="http://schemas.microsoft.com/office/drawing/2014/main" id="{D349FE68-C9D3-4331-A29A-21323DC785E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765425" y="2774950"/>
          <a:ext cx="123825" cy="1238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twoCellAnchor editAs="oneCell">
    <xdr:from>
      <xdr:col>3</xdr:col>
      <xdr:colOff>31750</xdr:colOff>
      <xdr:row>0</xdr:row>
      <xdr:rowOff>95250</xdr:rowOff>
    </xdr:from>
    <xdr:to>
      <xdr:col>3</xdr:col>
      <xdr:colOff>82550</xdr:colOff>
      <xdr:row>0</xdr:row>
      <xdr:rowOff>146050</xdr:rowOff>
    </xdr:to>
    <xdr:pic macro="[1]!DesignIconClicked">
      <xdr:nvPicPr>
        <xdr:cNvPr id="104" name="BExW4YP9623NTYAXALXKAGZP3BA1">
          <a:extLst>
            <a:ext uri="{FF2B5EF4-FFF2-40B4-BE49-F238E27FC236}">
              <a16:creationId xmlns:a16="http://schemas.microsoft.com/office/drawing/2014/main" id="{30322477-2470-49CC-A7CA-2C20C9BD08D1}"/>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1996400" y="1600200"/>
          <a:ext cx="50800" cy="50800"/>
        </a:xfrm>
        <a:prstGeom prst="rect">
          <a:avLst/>
        </a:prstGeom>
      </xdr:spPr>
    </xdr:pic>
    <xdr:clientData/>
  </xdr:twoCellAnchor>
  <xdr:twoCellAnchor editAs="oneCell">
    <xdr:from>
      <xdr:col>10</xdr:col>
      <xdr:colOff>19050</xdr:colOff>
      <xdr:row>0</xdr:row>
      <xdr:rowOff>95250</xdr:rowOff>
    </xdr:from>
    <xdr:to>
      <xdr:col>10</xdr:col>
      <xdr:colOff>69850</xdr:colOff>
      <xdr:row>0</xdr:row>
      <xdr:rowOff>146050</xdr:rowOff>
    </xdr:to>
    <xdr:pic macro="[1]!DesignIconClicked">
      <xdr:nvPicPr>
        <xdr:cNvPr id="106" name="BExXNR41C4RDQTO9S3QTUT5QL99Y">
          <a:extLst>
            <a:ext uri="{FF2B5EF4-FFF2-40B4-BE49-F238E27FC236}">
              <a16:creationId xmlns:a16="http://schemas.microsoft.com/office/drawing/2014/main" id="{DEB94D62-BC6B-4DA3-B70B-76B456FCE591}"/>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2849800" y="1600200"/>
          <a:ext cx="50800" cy="50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193221</xdr:colOff>
      <xdr:row>0</xdr:row>
      <xdr:rowOff>84364</xdr:rowOff>
    </xdr:from>
    <xdr:to>
      <xdr:col>10</xdr:col>
      <xdr:colOff>193221</xdr:colOff>
      <xdr:row>15</xdr:row>
      <xdr:rowOff>51707</xdr:rowOff>
    </xdr:to>
    <xdr:graphicFrame macro="">
      <xdr:nvGraphicFramePr>
        <xdr:cNvPr id="2" name="Chart 1">
          <a:extLst>
            <a:ext uri="{FF2B5EF4-FFF2-40B4-BE49-F238E27FC236}">
              <a16:creationId xmlns:a16="http://schemas.microsoft.com/office/drawing/2014/main" id="{4C603CA1-7EFA-4D3B-AB5A-11C3A9FCE8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19050</xdr:colOff>
      <xdr:row>0</xdr:row>
      <xdr:rowOff>85725</xdr:rowOff>
    </xdr:from>
    <xdr:ext cx="47625" cy="47625"/>
    <xdr:pic macro="[1]!DesignIconClicked">
      <xdr:nvPicPr>
        <xdr:cNvPr id="2" name="BExU3EX5JJCXCII4YKUJBFBGIJR2" descr="OF5ZI9PI5WH36VPANJ2DYLNMI" hidden="1">
          <a:extLst>
            <a:ext uri="{FF2B5EF4-FFF2-40B4-BE49-F238E27FC236}">
              <a16:creationId xmlns:a16="http://schemas.microsoft.com/office/drawing/2014/main" id="{B584FA4E-2193-4D9A-9064-E711B2DD455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300" y="8572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2</xdr:col>
      <xdr:colOff>19050</xdr:colOff>
      <xdr:row>0</xdr:row>
      <xdr:rowOff>85725</xdr:rowOff>
    </xdr:from>
    <xdr:ext cx="47625" cy="47625"/>
    <xdr:pic macro="[1]!DesignIconClicked">
      <xdr:nvPicPr>
        <xdr:cNvPr id="3" name="BEx5BJQWS6YWHH4ZMSUAMD641V6Y" descr="ZTMFMXCIQSECDX38ALEFHUB00" hidden="1">
          <a:extLst>
            <a:ext uri="{FF2B5EF4-FFF2-40B4-BE49-F238E27FC236}">
              <a16:creationId xmlns:a16="http://schemas.microsoft.com/office/drawing/2014/main" id="{6DDC3A4D-E1F3-4C91-B66D-1CE79CA699A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98700" y="8572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3</xdr:col>
      <xdr:colOff>19050</xdr:colOff>
      <xdr:row>0</xdr:row>
      <xdr:rowOff>85725</xdr:rowOff>
    </xdr:from>
    <xdr:ext cx="47625" cy="47625"/>
    <xdr:pic macro="[1]!DesignIconClicked">
      <xdr:nvPicPr>
        <xdr:cNvPr id="4" name="BExIFSCLN1G86X78PFLTSMRP0US5" descr="9JK4SPV4DG7VTCZIILWHXQU5J" hidden="1">
          <a:extLst>
            <a:ext uri="{FF2B5EF4-FFF2-40B4-BE49-F238E27FC236}">
              <a16:creationId xmlns:a16="http://schemas.microsoft.com/office/drawing/2014/main" id="{3CF0E449-D223-44AF-B815-8B6ED78FA8F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19450" y="8572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1</xdr:col>
      <xdr:colOff>19050</xdr:colOff>
      <xdr:row>0</xdr:row>
      <xdr:rowOff>85725</xdr:rowOff>
    </xdr:from>
    <xdr:ext cx="47625" cy="47625"/>
    <xdr:pic macro="[1]!DesignIconClicked">
      <xdr:nvPicPr>
        <xdr:cNvPr id="5" name="BExW9676P0SKCVKK25QCGHPA3PAD" descr="9A4PWZ20RMSRF0PNECCDM75CA" hidden="1">
          <a:extLst>
            <a:ext uri="{FF2B5EF4-FFF2-40B4-BE49-F238E27FC236}">
              <a16:creationId xmlns:a16="http://schemas.microsoft.com/office/drawing/2014/main" id="{D219B0A9-A6EC-4E09-96B6-FAA892D3EF8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300" y="8572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1</xdr:col>
      <xdr:colOff>19050</xdr:colOff>
      <xdr:row>0</xdr:row>
      <xdr:rowOff>85725</xdr:rowOff>
    </xdr:from>
    <xdr:ext cx="47625" cy="47625"/>
    <xdr:pic macro="[1]!DesignIconClicked">
      <xdr:nvPicPr>
        <xdr:cNvPr id="6" name="BExMM0AVUAIRNJLXB1FW8R0YB4ZZ" hidden="1">
          <a:extLst>
            <a:ext uri="{FF2B5EF4-FFF2-40B4-BE49-F238E27FC236}">
              <a16:creationId xmlns:a16="http://schemas.microsoft.com/office/drawing/2014/main" id="{B45009E5-22E9-4749-8AFA-493526B28E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300" y="8572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xdr:oneCellAnchor>
  <xdr:oneCellAnchor>
    <xdr:from>
      <xdr:col>1</xdr:col>
      <xdr:colOff>19050</xdr:colOff>
      <xdr:row>0</xdr:row>
      <xdr:rowOff>85725</xdr:rowOff>
    </xdr:from>
    <xdr:ext cx="47625" cy="47625"/>
    <xdr:pic macro="[1]!DesignIconClicked">
      <xdr:nvPicPr>
        <xdr:cNvPr id="7" name="BExQ7SXS9VUG7P6CACU2J7R2SGIZ" hidden="1">
          <a:extLst>
            <a:ext uri="{FF2B5EF4-FFF2-40B4-BE49-F238E27FC236}">
              <a16:creationId xmlns:a16="http://schemas.microsoft.com/office/drawing/2014/main" id="{C4095022-64EF-4538-B0C0-49BE74717DD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300" y="8572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2</xdr:col>
      <xdr:colOff>19050</xdr:colOff>
      <xdr:row>0</xdr:row>
      <xdr:rowOff>85725</xdr:rowOff>
    </xdr:from>
    <xdr:ext cx="47625" cy="47625"/>
    <xdr:pic macro="[1]!DesignIconClicked">
      <xdr:nvPicPr>
        <xdr:cNvPr id="8" name="BExUBK0YZ5VYFY8TTITJGJU9S06A" hidden="1">
          <a:extLst>
            <a:ext uri="{FF2B5EF4-FFF2-40B4-BE49-F238E27FC236}">
              <a16:creationId xmlns:a16="http://schemas.microsoft.com/office/drawing/2014/main" id="{7E93D109-BD55-4147-8451-95147B89E40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98700" y="8572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oneCellAnchor>
    <xdr:from>
      <xdr:col>3</xdr:col>
      <xdr:colOff>28575</xdr:colOff>
      <xdr:row>0</xdr:row>
      <xdr:rowOff>85725</xdr:rowOff>
    </xdr:from>
    <xdr:ext cx="47625" cy="47625"/>
    <xdr:pic macro="[1]!DesignIconClicked">
      <xdr:nvPicPr>
        <xdr:cNvPr id="9" name="BExS3JDQWF7U3F5JTEVOE16ASIYK" hidden="1">
          <a:extLst>
            <a:ext uri="{FF2B5EF4-FFF2-40B4-BE49-F238E27FC236}">
              <a16:creationId xmlns:a16="http://schemas.microsoft.com/office/drawing/2014/main" id="{21D35BDE-FB54-4832-995B-BB5883154F0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28975" y="85725"/>
          <a:ext cx="47625" cy="47625"/>
        </a:xfrm>
        <a:prstGeom prst="rect">
          <a:avLst/>
        </a:prstGeom>
        <a:noFill/>
        <a:ln w="9525" cap="flat" cmpd="sng" algn="ctr">
          <a:noFill/>
          <a:prstDash val="solid"/>
          <a:miter lim="800000"/>
          <a:headEnd type="none" w="med" len="med"/>
          <a:tailEnd type="none" w="med" len="med"/>
        </a:ln>
        <a:effectLst/>
      </xdr:spPr>
      <xdr:style>
        <a:lnRef idx="2">
          <a:schemeClr val="accent1"/>
        </a:lnRef>
        <a:fillRef idx="1">
          <a:schemeClr val="accent1"/>
        </a:fillRef>
        <a:effectRef idx="0">
          <a:schemeClr val="accent1"/>
        </a:effectRef>
        <a:fontRef idx="minor">
          <a:schemeClr val="lt1"/>
        </a:fontRef>
      </xdr:style>
    </xdr:pic>
    <xdr:clientData fPrintsWithSheet="0"/>
  </xdr:oneCellAnchor>
  <xdr:twoCellAnchor editAs="oneCell">
    <xdr:from>
      <xdr:col>1</xdr:col>
      <xdr:colOff>25400</xdr:colOff>
      <xdr:row>0</xdr:row>
      <xdr:rowOff>95250</xdr:rowOff>
    </xdr:from>
    <xdr:to>
      <xdr:col>1</xdr:col>
      <xdr:colOff>76200</xdr:colOff>
      <xdr:row>0</xdr:row>
      <xdr:rowOff>146050</xdr:rowOff>
    </xdr:to>
    <xdr:pic macro="[1]!DesignIconClicked">
      <xdr:nvPicPr>
        <xdr:cNvPr id="10" name="BEx3JIZ0F35ZMD9NR11EFIY2XU3Y">
          <a:extLst>
            <a:ext uri="{FF2B5EF4-FFF2-40B4-BE49-F238E27FC236}">
              <a16:creationId xmlns:a16="http://schemas.microsoft.com/office/drawing/2014/main" id="{27440426-0E3F-427E-A309-E55A7A711F6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650" y="95250"/>
          <a:ext cx="50800" cy="50800"/>
        </a:xfrm>
        <a:prstGeom prst="rect">
          <a:avLst/>
        </a:prstGeom>
      </xdr:spPr>
    </xdr:pic>
    <xdr:clientData/>
  </xdr:twoCellAnchor>
  <xdr:twoCellAnchor editAs="oneCell">
    <xdr:from>
      <xdr:col>2</xdr:col>
      <xdr:colOff>25400</xdr:colOff>
      <xdr:row>0</xdr:row>
      <xdr:rowOff>95250</xdr:rowOff>
    </xdr:from>
    <xdr:to>
      <xdr:col>2</xdr:col>
      <xdr:colOff>76200</xdr:colOff>
      <xdr:row>0</xdr:row>
      <xdr:rowOff>146050</xdr:rowOff>
    </xdr:to>
    <xdr:pic macro="[1]!DesignIconClicked">
      <xdr:nvPicPr>
        <xdr:cNvPr id="11" name="BEx7C40FNZ10VJEWE4OEJBHFCZ9J">
          <a:extLst>
            <a:ext uri="{FF2B5EF4-FFF2-40B4-BE49-F238E27FC236}">
              <a16:creationId xmlns:a16="http://schemas.microsoft.com/office/drawing/2014/main" id="{6F50D2CE-9446-4425-9C8D-A2A43AC8A5FE}"/>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05050" y="95250"/>
          <a:ext cx="50800" cy="50800"/>
        </a:xfrm>
        <a:prstGeom prst="rect">
          <a:avLst/>
        </a:prstGeom>
      </xdr:spPr>
    </xdr:pic>
    <xdr:clientData/>
  </xdr:twoCellAnchor>
  <xdr:twoCellAnchor editAs="oneCell">
    <xdr:from>
      <xdr:col>3</xdr:col>
      <xdr:colOff>25400</xdr:colOff>
      <xdr:row>0</xdr:row>
      <xdr:rowOff>95250</xdr:rowOff>
    </xdr:from>
    <xdr:to>
      <xdr:col>3</xdr:col>
      <xdr:colOff>76200</xdr:colOff>
      <xdr:row>0</xdr:row>
      <xdr:rowOff>146050</xdr:rowOff>
    </xdr:to>
    <xdr:pic macro="[1]!DesignIconClicked">
      <xdr:nvPicPr>
        <xdr:cNvPr id="12" name="BExQ1TGBNU8FO72POSFZMB1X7M1E">
          <a:extLst>
            <a:ext uri="{FF2B5EF4-FFF2-40B4-BE49-F238E27FC236}">
              <a16:creationId xmlns:a16="http://schemas.microsoft.com/office/drawing/2014/main" id="{59BDBE9D-D6E0-467E-B9E3-1412FA8FE5AD}"/>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25800" y="95250"/>
          <a:ext cx="50800" cy="50800"/>
        </a:xfrm>
        <a:prstGeom prst="rect">
          <a:avLst/>
        </a:prstGeom>
      </xdr:spPr>
    </xdr:pic>
    <xdr:clientData/>
  </xdr:twoCellAnchor>
  <xdr:twoCellAnchor editAs="oneCell">
    <xdr:from>
      <xdr:col>3</xdr:col>
      <xdr:colOff>31750</xdr:colOff>
      <xdr:row>0</xdr:row>
      <xdr:rowOff>95250</xdr:rowOff>
    </xdr:from>
    <xdr:to>
      <xdr:col>3</xdr:col>
      <xdr:colOff>82550</xdr:colOff>
      <xdr:row>0</xdr:row>
      <xdr:rowOff>146050</xdr:rowOff>
    </xdr:to>
    <xdr:pic macro="[1]!DesignIconClicked">
      <xdr:nvPicPr>
        <xdr:cNvPr id="13" name="BExW4YP9623NTYAXALXKAGZP3BA1">
          <a:extLst>
            <a:ext uri="{FF2B5EF4-FFF2-40B4-BE49-F238E27FC236}">
              <a16:creationId xmlns:a16="http://schemas.microsoft.com/office/drawing/2014/main" id="{935D0EBD-0E6B-46E1-AF85-30CE97E84C89}"/>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32150" y="95250"/>
          <a:ext cx="50800" cy="50800"/>
        </a:xfrm>
        <a:prstGeom prst="rect">
          <a:avLst/>
        </a:prstGeom>
      </xdr:spPr>
    </xdr:pic>
    <xdr:clientData/>
  </xdr:twoCellAnchor>
  <xdr:twoCellAnchor editAs="oneCell">
    <xdr:from>
      <xdr:col>10</xdr:col>
      <xdr:colOff>19050</xdr:colOff>
      <xdr:row>0</xdr:row>
      <xdr:rowOff>95250</xdr:rowOff>
    </xdr:from>
    <xdr:to>
      <xdr:col>10</xdr:col>
      <xdr:colOff>69850</xdr:colOff>
      <xdr:row>0</xdr:row>
      <xdr:rowOff>146050</xdr:rowOff>
    </xdr:to>
    <xdr:pic macro="[1]!DesignIconClicked">
      <xdr:nvPicPr>
        <xdr:cNvPr id="14" name="BExXNR41C4RDQTO9S3QTUT5QL99Y">
          <a:extLst>
            <a:ext uri="{FF2B5EF4-FFF2-40B4-BE49-F238E27FC236}">
              <a16:creationId xmlns:a16="http://schemas.microsoft.com/office/drawing/2014/main" id="{5950B0EA-9D07-44B1-A570-2785B5F38EBA}"/>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40700" y="95250"/>
          <a:ext cx="50800" cy="50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Files%20(x86)/Common%20Files/SAP%20Shared/BW/BExAnalyzer.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
      <sheetName val="BExStyles"/>
      <sheetName val="BExAnalyzer"/>
    </sheetNames>
    <definedNames>
      <definedName name="DesignIconClicked"/>
    </definedNames>
    <sheetDataSet>
      <sheetData sheetId="0"/>
      <sheetData sheetId="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g, Melon (Mei Lan)" refreshedDate="43528.667910648146" createdVersion="6" refreshedVersion="6" minRefreshableVersion="3" recordCount="5" xr:uid="{29DB300B-8A7C-4539-A403-C917A8FC53DD}">
  <cacheSource type="worksheet">
    <worksheetSource ref="A1:K18" sheet="SQ DMR Tracking"/>
  </cacheSource>
  <cacheFields count="11">
    <cacheField name="No." numFmtId="0">
      <sharedItems containsSemiMixedTypes="0" containsString="0" containsNumber="1" containsInteger="1" minValue="46" maxValue="50"/>
    </cacheField>
    <cacheField name="Cal. year / month" numFmtId="0">
      <sharedItems/>
    </cacheField>
    <cacheField name="Date" numFmtId="14">
      <sharedItems containsSemiMixedTypes="0" containsNonDate="0" containsDate="1" containsString="0" minDate="2019-02-06T00:00:00" maxDate="2019-02-19T00:00:00"/>
    </cacheField>
    <cacheField name="Part No." numFmtId="0">
      <sharedItems/>
    </cacheField>
    <cacheField name="DMR No." numFmtId="0">
      <sharedItems containsSemiMixedTypes="0" containsString="0" containsNumber="1" containsInteger="1" minValue="200510041" maxValue="200510389"/>
    </cacheField>
    <cacheField name="Long Text" numFmtId="0">
      <sharedItems longText="1"/>
    </cacheField>
    <cacheField name="Lot Code" numFmtId="0">
      <sharedItems containsMixedTypes="1" containsNumber="1" containsInteger="1" minValue="1823" maxValue="1849"/>
    </cacheField>
    <cacheField name="Defect Location" numFmtId="0">
      <sharedItems/>
    </cacheField>
    <cacheField name="Plant" numFmtId="0">
      <sharedItems/>
    </cacheField>
    <cacheField name="Defect Code" numFmtId="0">
      <sharedItems count="4">
        <s v="soldering issue"/>
        <s v="wrong part"/>
        <s v="backwards"/>
        <s v="Inproper installed"/>
      </sharedItems>
    </cacheField>
    <cacheField name="Quantity" numFmtId="4">
      <sharedItems containsSemiMixedTypes="0" containsString="0" containsNumber="1" containsInteger="1" minValue="1" maxValue="1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50"/>
    <s v="02/2019"/>
    <d v="2019-02-18T00:00:00"/>
    <s v="P1019300"/>
    <n v="200510389"/>
    <s v="2019/02/18 19:50:25 J. Zhuo (LZHUO) Phone +8675526728187EXT7760_x000a_ENG P/N:P1019300 S/N:'903425-1823-04PC PLPG_x000a_The unit step 2.4 V-Monitor 9.378V&lt;9.5V Failed during unit test,the roor cause is PL2 PIN2 &amp; PIN3 solder short on the P1019300 board._x000a_The PL2 solder issue belongs supplier quality issues."/>
    <n v="1823"/>
    <s v="PL2"/>
    <s v="CH00"/>
    <x v="0"/>
    <n v="1"/>
  </r>
  <r>
    <n v="49"/>
    <s v="02/2019"/>
    <d v="2019-02-15T00:00:00"/>
    <s v="P1025070-02"/>
    <n v="200510295"/>
    <s v="2019/02/15 23:34:10 J. Zhuo (LZHUO) Phone +8675526728187EXT7760_x000a_ENG P/N:P1025070-02 S/N:'903425-1831-000L PLPG_x000a_The unit Step 1.4 Switch HV on display panel&quot;INHIBIT LED &quot;always bright during unit test failed,the root cause is TR23 wrong part is 751(right is 651)on the P1025070-02 control board._x000a_The TR23 wrong part belongs supplier quality issues."/>
    <n v="1831"/>
    <s v="TR23"/>
    <s v="CH01"/>
    <x v="1"/>
    <n v="1"/>
  </r>
  <r>
    <n v="48"/>
    <s v="02/2019"/>
    <d v="2019-02-12T00:00:00"/>
    <s v="P1025070-02"/>
    <n v="200510104"/>
    <s v="2019/02/12 04:29:00 J. Zhuo (LZHUO) Phone +8675526728187EXT7760_x000a_ENG P/N:P1025070-02 S/N:903425-1831-000X PLPG_x000a_The unit Step 1.4 monitor D41 cathode wrt TP11 be not at -15V failed during unit test,the root cause is TR9 reverse on the P1025070-02 control board._x000a_The TR9 reverse belongs supplier quality issues. RTV!"/>
    <n v="1831"/>
    <s v="TR9"/>
    <s v="CH00"/>
    <x v="2"/>
    <n v="1"/>
  </r>
  <r>
    <n v="47"/>
    <s v="02/2019"/>
    <d v="2019-02-07T00:00:00"/>
    <s v="P1016580"/>
    <n v="200510041"/>
    <s v="07.02.2019 00:56:15 Alan Cunningham (ACUNNINGHAM) Phone +44(0)1903712437_x000a_FLY LEAD FROM FERRITE AND PLASTIC BOBBIN HAS NOT BEEN SECURED WITH RTV AS PER DRAWING NOTES."/>
    <n v="1849"/>
    <s v="SW4"/>
    <s v="UK"/>
    <x v="3"/>
    <n v="11"/>
  </r>
  <r>
    <n v="46"/>
    <s v="02/2019"/>
    <d v="2019-02-06T00:00:00"/>
    <s v="P1031380"/>
    <n v="200510050"/>
    <s v="02/06/2019 02:20:48 Gareth Evans (GEVANS)_x000a_raised resistors- stock inspection needed"/>
    <s v="R1/R2"/>
    <s v="R1/R2"/>
    <s v="UK"/>
    <x v="3"/>
    <n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E593C2D-5633-4DA2-A249-DF19CF692C4D}" name="PivotTable2"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5">
  <location ref="A3:B8" firstHeaderRow="1" firstDataRow="1" firstDataCol="1"/>
  <pivotFields count="11">
    <pivotField showAll="0"/>
    <pivotField showAll="0"/>
    <pivotField numFmtId="14" showAll="0"/>
    <pivotField showAll="0"/>
    <pivotField showAll="0"/>
    <pivotField showAll="0"/>
    <pivotField showAll="0"/>
    <pivotField showAll="0"/>
    <pivotField showAll="0"/>
    <pivotField axis="axisRow" showAll="0">
      <items count="5">
        <item x="2"/>
        <item x="3"/>
        <item x="0"/>
        <item x="1"/>
        <item t="default"/>
      </items>
    </pivotField>
    <pivotField dataField="1" numFmtId="4" showAll="0"/>
  </pivotFields>
  <rowFields count="1">
    <field x="9"/>
  </rowFields>
  <rowItems count="5">
    <i>
      <x/>
    </i>
    <i>
      <x v="1"/>
    </i>
    <i>
      <x v="2"/>
    </i>
    <i>
      <x v="3"/>
    </i>
    <i t="grand">
      <x/>
    </i>
  </rowItems>
  <colItems count="1">
    <i/>
  </colItems>
  <dataFields count="1">
    <dataField name="Sum of Quantity" fld="10" baseField="0" baseItem="0" numFmtId="1"/>
  </dataFields>
  <formats count="2">
    <format dxfId="1">
      <pivotArea outline="0" collapsedLevelsAreSubtotals="1" fieldPosition="0"/>
    </format>
    <format dxfId="0">
      <pivotArea dataOnly="0" labelOnly="1" outline="0" axis="axisValues" fieldPosition="0"/>
    </format>
  </formats>
  <chartFormats count="15">
    <chartFormat chart="1"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0"/>
          </reference>
        </references>
      </pivotArea>
    </chartFormat>
    <chartFormat chart="2" format="2">
      <pivotArea type="data" outline="0" fieldPosition="0">
        <references count="2">
          <reference field="4294967294" count="1" selected="0">
            <x v="0"/>
          </reference>
          <reference field="9" count="1" selected="0">
            <x v="0"/>
          </reference>
        </references>
      </pivotArea>
    </chartFormat>
    <chartFormat chart="2" format="3">
      <pivotArea type="data" outline="0" fieldPosition="0">
        <references count="2">
          <reference field="4294967294" count="1" selected="0">
            <x v="0"/>
          </reference>
          <reference field="9" count="1" selected="0">
            <x v="1"/>
          </reference>
        </references>
      </pivotArea>
    </chartFormat>
    <chartFormat chart="2" format="4">
      <pivotArea type="data" outline="0" fieldPosition="0">
        <references count="2">
          <reference field="4294967294" count="1" selected="0">
            <x v="0"/>
          </reference>
          <reference field="9" count="1" selected="0">
            <x v="2"/>
          </reference>
        </references>
      </pivotArea>
    </chartFormat>
    <chartFormat chart="2" format="5">
      <pivotArea type="data" outline="0" fieldPosition="0">
        <references count="2">
          <reference field="4294967294" count="1" selected="0">
            <x v="0"/>
          </reference>
          <reference field="9" count="1" selected="0">
            <x v="3"/>
          </reference>
        </references>
      </pivotArea>
    </chartFormat>
    <chartFormat chart="3" format="6" series="1">
      <pivotArea type="data" outline="0" fieldPosition="0">
        <references count="1">
          <reference field="4294967294" count="1" selected="0">
            <x v="0"/>
          </reference>
        </references>
      </pivotArea>
    </chartFormat>
    <chartFormat chart="3" format="7">
      <pivotArea type="data" outline="0" fieldPosition="0">
        <references count="2">
          <reference field="4294967294" count="1" selected="0">
            <x v="0"/>
          </reference>
          <reference field="9" count="1" selected="0">
            <x v="0"/>
          </reference>
        </references>
      </pivotArea>
    </chartFormat>
    <chartFormat chart="3" format="8">
      <pivotArea type="data" outline="0" fieldPosition="0">
        <references count="2">
          <reference field="4294967294" count="1" selected="0">
            <x v="0"/>
          </reference>
          <reference field="9" count="1" selected="0">
            <x v="1"/>
          </reference>
        </references>
      </pivotArea>
    </chartFormat>
    <chartFormat chart="3" format="9">
      <pivotArea type="data" outline="0" fieldPosition="0">
        <references count="2">
          <reference field="4294967294" count="1" selected="0">
            <x v="0"/>
          </reference>
          <reference field="9" count="1" selected="0">
            <x v="2"/>
          </reference>
        </references>
      </pivotArea>
    </chartFormat>
    <chartFormat chart="3" format="10">
      <pivotArea type="data" outline="0" fieldPosition="0">
        <references count="2">
          <reference field="4294967294" count="1" selected="0">
            <x v="0"/>
          </reference>
          <reference field="9" count="1" selected="0">
            <x v="3"/>
          </reference>
        </references>
      </pivotArea>
    </chartFormat>
    <chartFormat chart="1" format="1">
      <pivotArea type="data" outline="0" fieldPosition="0">
        <references count="2">
          <reference field="4294967294" count="1" selected="0">
            <x v="0"/>
          </reference>
          <reference field="9" count="1" selected="0">
            <x v="0"/>
          </reference>
        </references>
      </pivotArea>
    </chartFormat>
    <chartFormat chart="1" format="2">
      <pivotArea type="data" outline="0" fieldPosition="0">
        <references count="2">
          <reference field="4294967294" count="1" selected="0">
            <x v="0"/>
          </reference>
          <reference field="9" count="1" selected="0">
            <x v="1"/>
          </reference>
        </references>
      </pivotArea>
    </chartFormat>
    <chartFormat chart="1" format="3">
      <pivotArea type="data" outline="0" fieldPosition="0">
        <references count="2">
          <reference field="4294967294" count="1" selected="0">
            <x v="0"/>
          </reference>
          <reference field="9" count="1" selected="0">
            <x v="2"/>
          </reference>
        </references>
      </pivotArea>
    </chartFormat>
    <chartFormat chart="1" format="4">
      <pivotArea type="data" outline="0" fieldPosition="0">
        <references count="2">
          <reference field="4294967294" count="1" selected="0">
            <x v="0"/>
          </reference>
          <reference field="9"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11"/>
  <sheetViews>
    <sheetView workbookViewId="0"/>
  </sheetViews>
  <sheetFormatPr defaultRowHeight="14.5" x14ac:dyDescent="0.35"/>
  <sheetData>
    <row r="2" spans="2:4" x14ac:dyDescent="0.35">
      <c r="B2">
        <v>1305843</v>
      </c>
      <c r="C2">
        <v>23</v>
      </c>
      <c r="D2">
        <v>0.27058823529411763</v>
      </c>
    </row>
    <row r="3" spans="2:4" x14ac:dyDescent="0.35">
      <c r="B3">
        <v>1306546</v>
      </c>
      <c r="C3">
        <v>20</v>
      </c>
      <c r="D3">
        <v>0.50588235294117645</v>
      </c>
    </row>
    <row r="4" spans="2:4" x14ac:dyDescent="0.35">
      <c r="B4">
        <v>1306528</v>
      </c>
      <c r="C4">
        <v>5</v>
      </c>
      <c r="D4">
        <v>0.56470588235294117</v>
      </c>
    </row>
    <row r="5" spans="2:4" x14ac:dyDescent="0.35">
      <c r="B5">
        <v>1307025</v>
      </c>
      <c r="C5">
        <v>4</v>
      </c>
      <c r="D5">
        <v>0.61176470588235299</v>
      </c>
    </row>
    <row r="6" spans="2:4" x14ac:dyDescent="0.35">
      <c r="B6" t="s">
        <v>32</v>
      </c>
      <c r="C6">
        <v>4</v>
      </c>
      <c r="D6">
        <v>0.65882352941176481</v>
      </c>
    </row>
    <row r="7" spans="2:4" x14ac:dyDescent="0.35">
      <c r="B7">
        <v>1316001</v>
      </c>
      <c r="C7">
        <v>2</v>
      </c>
      <c r="D7">
        <v>0.68235294117647072</v>
      </c>
    </row>
    <row r="8" spans="2:4" x14ac:dyDescent="0.35">
      <c r="B8">
        <v>1301224</v>
      </c>
      <c r="C8">
        <v>2</v>
      </c>
      <c r="D8">
        <v>0.70588235294117663</v>
      </c>
    </row>
    <row r="9" spans="2:4" x14ac:dyDescent="0.35">
      <c r="B9">
        <v>1310039</v>
      </c>
      <c r="C9">
        <v>2</v>
      </c>
      <c r="D9">
        <v>0.72941176470588254</v>
      </c>
    </row>
    <row r="10" spans="2:4" x14ac:dyDescent="0.35">
      <c r="B10">
        <v>1315205</v>
      </c>
      <c r="C10">
        <v>2</v>
      </c>
      <c r="D10">
        <v>0.75294117647058845</v>
      </c>
    </row>
    <row r="11" spans="2:4" x14ac:dyDescent="0.35">
      <c r="B11" t="s">
        <v>35</v>
      </c>
      <c r="C11">
        <v>21</v>
      </c>
      <c r="D11">
        <v>1.0000000000000002</v>
      </c>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0"/>
  <sheetViews>
    <sheetView workbookViewId="0"/>
  </sheetViews>
  <sheetFormatPr defaultRowHeight="14.5" x14ac:dyDescent="0.35"/>
  <sheetData>
    <row r="2" spans="2:4" x14ac:dyDescent="0.35">
      <c r="B2" t="s">
        <v>3</v>
      </c>
      <c r="C2">
        <v>122</v>
      </c>
      <c r="D2">
        <v>0.52586206896551724</v>
      </c>
    </row>
    <row r="3" spans="2:4" x14ac:dyDescent="0.35">
      <c r="B3" t="s">
        <v>6</v>
      </c>
      <c r="C3">
        <v>31</v>
      </c>
      <c r="D3">
        <v>0.65948275862068961</v>
      </c>
    </row>
    <row r="4" spans="2:4" x14ac:dyDescent="0.35">
      <c r="B4" t="s">
        <v>8</v>
      </c>
      <c r="C4">
        <v>29</v>
      </c>
      <c r="D4">
        <v>0.78448275862068961</v>
      </c>
    </row>
    <row r="5" spans="2:4" x14ac:dyDescent="0.35">
      <c r="B5" t="s">
        <v>4</v>
      </c>
      <c r="C5">
        <v>15</v>
      </c>
      <c r="D5">
        <v>0.84913793103448276</v>
      </c>
    </row>
    <row r="6" spans="2:4" x14ac:dyDescent="0.35">
      <c r="B6" t="s">
        <v>2</v>
      </c>
      <c r="C6">
        <v>11</v>
      </c>
      <c r="D6">
        <v>0.89655172413793105</v>
      </c>
    </row>
    <row r="7" spans="2:4" x14ac:dyDescent="0.35">
      <c r="B7" t="s">
        <v>7</v>
      </c>
      <c r="C7">
        <v>8</v>
      </c>
      <c r="D7">
        <v>0.93103448275862066</v>
      </c>
    </row>
    <row r="8" spans="2:4" x14ac:dyDescent="0.35">
      <c r="B8" t="s">
        <v>10</v>
      </c>
      <c r="C8">
        <v>6</v>
      </c>
      <c r="D8">
        <v>0.9568965517241379</v>
      </c>
    </row>
    <row r="9" spans="2:4" x14ac:dyDescent="0.35">
      <c r="B9" t="s">
        <v>5</v>
      </c>
      <c r="C9">
        <v>5</v>
      </c>
      <c r="D9">
        <v>0.97844827586206895</v>
      </c>
    </row>
    <row r="10" spans="2:4" x14ac:dyDescent="0.35">
      <c r="B10" t="s">
        <v>9</v>
      </c>
      <c r="C10">
        <v>5</v>
      </c>
      <c r="D10">
        <v>1</v>
      </c>
    </row>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11"/>
  <sheetViews>
    <sheetView workbookViewId="0"/>
  </sheetViews>
  <sheetFormatPr defaultRowHeight="14.5" x14ac:dyDescent="0.35"/>
  <sheetData>
    <row r="2" spans="2:4" x14ac:dyDescent="0.35">
      <c r="B2">
        <v>1</v>
      </c>
      <c r="C2">
        <v>79</v>
      </c>
      <c r="D2">
        <v>0.42245989304812837</v>
      </c>
    </row>
    <row r="3" spans="2:4" x14ac:dyDescent="0.35">
      <c r="B3" t="s">
        <v>8</v>
      </c>
      <c r="C3">
        <v>21</v>
      </c>
      <c r="D3">
        <v>0.53475935828877008</v>
      </c>
    </row>
    <row r="4" spans="2:4" x14ac:dyDescent="0.35">
      <c r="B4" t="s">
        <v>4</v>
      </c>
      <c r="C4">
        <v>15</v>
      </c>
      <c r="D4">
        <v>0.61497326203208558</v>
      </c>
    </row>
    <row r="5" spans="2:4" x14ac:dyDescent="0.35">
      <c r="B5" t="s">
        <v>6</v>
      </c>
      <c r="C5">
        <v>12</v>
      </c>
      <c r="D5">
        <v>0.67914438502673802</v>
      </c>
    </row>
    <row r="6" spans="2:4" x14ac:dyDescent="0.35">
      <c r="B6" t="s">
        <v>2</v>
      </c>
      <c r="C6">
        <v>11</v>
      </c>
      <c r="D6">
        <v>0.73796791443850274</v>
      </c>
    </row>
    <row r="7" spans="2:4" x14ac:dyDescent="0.35">
      <c r="B7" t="s">
        <v>3</v>
      </c>
      <c r="C7">
        <v>11</v>
      </c>
      <c r="D7">
        <v>0.79679144385026746</v>
      </c>
    </row>
    <row r="8" spans="2:4" x14ac:dyDescent="0.35">
      <c r="B8" t="s">
        <v>7</v>
      </c>
      <c r="C8">
        <v>8</v>
      </c>
      <c r="D8">
        <v>0.83957219251336901</v>
      </c>
    </row>
    <row r="9" spans="2:4" x14ac:dyDescent="0.35">
      <c r="B9">
        <v>2</v>
      </c>
      <c r="C9">
        <v>6</v>
      </c>
      <c r="D9">
        <v>0.87165775401069523</v>
      </c>
    </row>
    <row r="10" spans="2:4" x14ac:dyDescent="0.35">
      <c r="B10" t="s">
        <v>5</v>
      </c>
      <c r="C10">
        <v>5</v>
      </c>
      <c r="D10">
        <v>0.89839572192513373</v>
      </c>
    </row>
    <row r="11" spans="2:4" x14ac:dyDescent="0.35">
      <c r="B11" t="s">
        <v>35</v>
      </c>
      <c r="C11">
        <v>19</v>
      </c>
      <c r="D11">
        <v>1</v>
      </c>
    </row>
  </sheetData>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11"/>
  <sheetViews>
    <sheetView workbookViewId="0"/>
  </sheetViews>
  <sheetFormatPr defaultRowHeight="14.5" x14ac:dyDescent="0.35"/>
  <sheetData>
    <row r="2" spans="2:4" x14ac:dyDescent="0.35">
      <c r="B2" t="s">
        <v>27</v>
      </c>
      <c r="C2">
        <v>239</v>
      </c>
      <c r="D2">
        <v>0.29912390488110135</v>
      </c>
    </row>
    <row r="3" spans="2:4" x14ac:dyDescent="0.35">
      <c r="B3" t="s">
        <v>26</v>
      </c>
      <c r="C3">
        <v>226</v>
      </c>
      <c r="D3">
        <v>0.58197747183979975</v>
      </c>
    </row>
    <row r="4" spans="2:4" x14ac:dyDescent="0.35">
      <c r="B4" t="s">
        <v>25</v>
      </c>
      <c r="C4">
        <v>97</v>
      </c>
      <c r="D4">
        <v>0.70337922403003761</v>
      </c>
    </row>
    <row r="5" spans="2:4" x14ac:dyDescent="0.35">
      <c r="B5" t="s">
        <v>29</v>
      </c>
      <c r="C5">
        <v>51</v>
      </c>
      <c r="D5">
        <v>0.76720901126408014</v>
      </c>
    </row>
    <row r="6" spans="2:4" x14ac:dyDescent="0.35">
      <c r="B6" t="s">
        <v>11</v>
      </c>
      <c r="C6">
        <v>44</v>
      </c>
      <c r="D6">
        <v>0.82227784730913644</v>
      </c>
    </row>
    <row r="7" spans="2:4" x14ac:dyDescent="0.35">
      <c r="B7" t="s">
        <v>33</v>
      </c>
      <c r="C7">
        <v>38</v>
      </c>
      <c r="D7">
        <v>0.86983729662077602</v>
      </c>
    </row>
    <row r="8" spans="2:4" x14ac:dyDescent="0.35">
      <c r="B8" t="s">
        <v>30</v>
      </c>
      <c r="C8">
        <v>26</v>
      </c>
      <c r="D8">
        <v>0.90237797246558205</v>
      </c>
    </row>
    <row r="9" spans="2:4" x14ac:dyDescent="0.35">
      <c r="B9" t="s">
        <v>28</v>
      </c>
      <c r="C9">
        <v>25</v>
      </c>
      <c r="D9">
        <v>0.93366708385481856</v>
      </c>
    </row>
    <row r="10" spans="2:4" x14ac:dyDescent="0.35">
      <c r="B10" t="s">
        <v>31</v>
      </c>
      <c r="C10">
        <v>12</v>
      </c>
      <c r="D10">
        <v>0.94868585732165212</v>
      </c>
    </row>
    <row r="11" spans="2:4" x14ac:dyDescent="0.35">
      <c r="B11" t="s">
        <v>35</v>
      </c>
      <c r="C11">
        <v>41</v>
      </c>
      <c r="D11">
        <v>1</v>
      </c>
    </row>
  </sheetData>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0"/>
  <sheetViews>
    <sheetView tabSelected="1" zoomScale="55" zoomScaleNormal="55" workbookViewId="0">
      <selection activeCell="M20" sqref="M20"/>
    </sheetView>
  </sheetViews>
  <sheetFormatPr defaultColWidth="26.26953125" defaultRowHeight="15.5" x14ac:dyDescent="0.35"/>
  <cols>
    <col min="1" max="1" width="26.26953125" style="5" customWidth="1"/>
    <col min="2" max="3" width="26.26953125" style="34" customWidth="1"/>
    <col min="4" max="4" width="22.81640625" style="34" customWidth="1"/>
    <col min="5" max="5" width="17.81640625" style="28" customWidth="1"/>
    <col min="6" max="6" width="15" style="5" customWidth="1"/>
    <col min="7" max="8" width="13.453125" style="6" customWidth="1"/>
    <col min="9" max="9" width="0" style="5" hidden="1" customWidth="1"/>
    <col min="10" max="10" width="26.26953125" style="5"/>
    <col min="11" max="11" width="0" style="5" hidden="1" customWidth="1"/>
    <col min="12" max="12" width="26.26953125" style="28"/>
    <col min="13" max="16384" width="26.26953125" style="5"/>
  </cols>
  <sheetData>
    <row r="1" spans="1:17" ht="15.75" customHeight="1" x14ac:dyDescent="0.25">
      <c r="A1" s="3" t="s">
        <v>20</v>
      </c>
      <c r="B1" s="9" t="s">
        <v>14</v>
      </c>
      <c r="C1" s="9" t="s">
        <v>15</v>
      </c>
      <c r="D1" s="9" t="s">
        <v>16</v>
      </c>
      <c r="E1" s="26" t="s">
        <v>38</v>
      </c>
      <c r="F1" s="4" t="s">
        <v>17</v>
      </c>
      <c r="G1" s="120" t="s">
        <v>18</v>
      </c>
      <c r="H1" s="120" t="s">
        <v>36</v>
      </c>
    </row>
    <row r="2" spans="1:17" s="43" customFormat="1" ht="18.5" thickBot="1" x14ac:dyDescent="0.4">
      <c r="A2" s="39" t="s">
        <v>37</v>
      </c>
      <c r="B2" s="40">
        <f>SUM(B8:B50)</f>
        <v>54017</v>
      </c>
      <c r="C2" s="40">
        <f>SUM(C8:C51)</f>
        <v>114</v>
      </c>
      <c r="D2" s="40">
        <f>SUM(D8:D50)</f>
        <v>84</v>
      </c>
      <c r="E2" s="41">
        <f t="shared" ref="E2:E15" si="0">C2/B2*10^6</f>
        <v>2110.4467112205421</v>
      </c>
      <c r="F2" s="42">
        <f>D2/B2*10^6</f>
        <v>1555.0659977414518</v>
      </c>
      <c r="G2" s="121"/>
      <c r="H2" s="121"/>
      <c r="L2" s="44"/>
    </row>
    <row r="3" spans="1:17" x14ac:dyDescent="0.35">
      <c r="A3" s="62" t="s">
        <v>323</v>
      </c>
      <c r="B3" s="49">
        <v>1332</v>
      </c>
      <c r="C3" s="49">
        <v>4</v>
      </c>
      <c r="D3" s="49">
        <v>3</v>
      </c>
      <c r="E3" s="50">
        <f t="shared" si="0"/>
        <v>3003.003003003003</v>
      </c>
      <c r="F3" s="51">
        <f t="shared" ref="F3" si="1">D3/B3*10^6</f>
        <v>2252.2522522522522</v>
      </c>
      <c r="G3" s="52">
        <v>1250</v>
      </c>
      <c r="H3" s="52">
        <f>SUM(C3:C5)/SUM(B3:B5)*10^6</f>
        <v>909.09090909090912</v>
      </c>
      <c r="I3" s="7"/>
      <c r="J3" s="7"/>
      <c r="K3" s="7"/>
      <c r="L3" s="32"/>
      <c r="M3" s="7"/>
      <c r="N3" s="7"/>
      <c r="O3" s="7"/>
      <c r="P3" s="7"/>
      <c r="Q3" s="7"/>
    </row>
    <row r="4" spans="1:17" x14ac:dyDescent="0.35">
      <c r="A4" s="62" t="s">
        <v>318</v>
      </c>
      <c r="B4" s="49">
        <v>2192</v>
      </c>
      <c r="C4" s="49">
        <v>1</v>
      </c>
      <c r="D4" s="49">
        <v>1</v>
      </c>
      <c r="E4" s="50">
        <f t="shared" ref="E4" si="2">C4/B4*10^6</f>
        <v>456.20437956204375</v>
      </c>
      <c r="F4" s="51">
        <f t="shared" ref="F4" si="3">D4/B4*10^6</f>
        <v>456.20437956204375</v>
      </c>
      <c r="G4" s="52">
        <v>1250</v>
      </c>
      <c r="H4" s="52">
        <f>SUM(C4:C6)/SUM(B4:B6)*10^6</f>
        <v>919.70937183849901</v>
      </c>
      <c r="I4" s="7"/>
      <c r="J4" s="7"/>
      <c r="K4" s="7"/>
      <c r="L4" s="32"/>
      <c r="M4" s="7"/>
      <c r="N4" s="7"/>
      <c r="O4" s="7"/>
      <c r="P4" s="7"/>
      <c r="Q4" s="7"/>
    </row>
    <row r="5" spans="1:17" x14ac:dyDescent="0.35">
      <c r="A5" s="62" t="s">
        <v>291</v>
      </c>
      <c r="B5" s="49">
        <v>6376</v>
      </c>
      <c r="C5" s="49">
        <v>4</v>
      </c>
      <c r="D5" s="49">
        <v>4</v>
      </c>
      <c r="E5" s="50">
        <f>C5/B5*10^6</f>
        <v>627.35257214554576</v>
      </c>
      <c r="F5" s="51">
        <f t="shared" ref="F5" si="4">D5/B5*10^6</f>
        <v>627.35257214554576</v>
      </c>
      <c r="G5" s="52">
        <v>1250</v>
      </c>
      <c r="H5" s="52">
        <f>SUM(C5:C7)/SUM(B5:B7)*10^6</f>
        <v>723.18200080353552</v>
      </c>
      <c r="I5" s="7"/>
      <c r="J5" s="7"/>
      <c r="K5" s="7"/>
      <c r="L5" s="32"/>
      <c r="M5" s="7"/>
      <c r="N5" s="7"/>
      <c r="O5" s="7"/>
      <c r="P5" s="7"/>
      <c r="Q5" s="7"/>
    </row>
    <row r="6" spans="1:17" x14ac:dyDescent="0.35">
      <c r="A6" s="62" t="s">
        <v>272</v>
      </c>
      <c r="B6" s="49">
        <v>2305</v>
      </c>
      <c r="C6" s="49">
        <v>5</v>
      </c>
      <c r="D6" s="49">
        <v>4</v>
      </c>
      <c r="E6" s="50">
        <f>C6/B6*10^6</f>
        <v>2169.1973969631235</v>
      </c>
      <c r="F6" s="51">
        <f t="shared" ref="F6" si="5">D6/B6*10^6</f>
        <v>1735.3579175704988</v>
      </c>
      <c r="G6" s="52">
        <v>1250</v>
      </c>
      <c r="H6" s="52">
        <f>SUM(C6:C8)/SUM(B6:B8)*10^6</f>
        <v>646.24531472146828</v>
      </c>
      <c r="I6" s="7"/>
      <c r="J6" s="7"/>
      <c r="K6" s="7"/>
      <c r="L6" s="32"/>
      <c r="M6" s="7"/>
      <c r="N6" s="7"/>
      <c r="O6" s="7"/>
      <c r="P6" s="7"/>
      <c r="Q6" s="7"/>
    </row>
    <row r="7" spans="1:17" x14ac:dyDescent="0.35">
      <c r="A7" s="62" t="s">
        <v>328</v>
      </c>
      <c r="B7" s="49">
        <v>3764</v>
      </c>
      <c r="C7" s="49">
        <v>0</v>
      </c>
      <c r="D7" s="49">
        <v>0</v>
      </c>
      <c r="E7" s="50">
        <f t="shared" ref="E7" si="6">C7/B7*10^6</f>
        <v>0</v>
      </c>
      <c r="F7" s="51">
        <f t="shared" ref="F7" si="7">D7/B7*10^6</f>
        <v>0</v>
      </c>
      <c r="G7" s="52">
        <v>1250</v>
      </c>
      <c r="H7" s="52">
        <f t="shared" ref="H7:H8" si="8">SUM(C7:C9)/SUM(B7:B9)*10^6</f>
        <v>416.43531371460301</v>
      </c>
      <c r="I7" s="7"/>
      <c r="J7" s="7"/>
      <c r="K7" s="7"/>
      <c r="L7" s="32"/>
      <c r="M7" s="7"/>
      <c r="N7" s="7"/>
      <c r="O7" s="7"/>
      <c r="P7" s="7"/>
      <c r="Q7" s="7"/>
    </row>
    <row r="8" spans="1:17" x14ac:dyDescent="0.35">
      <c r="A8" s="48" t="s">
        <v>266</v>
      </c>
      <c r="B8" s="49">
        <v>1668</v>
      </c>
      <c r="C8" s="49">
        <v>0</v>
      </c>
      <c r="D8" s="49">
        <v>0</v>
      </c>
      <c r="E8" s="50">
        <f t="shared" si="0"/>
        <v>0</v>
      </c>
      <c r="F8" s="51">
        <f t="shared" ref="F8" si="9">D8/B8*10^6</f>
        <v>0</v>
      </c>
      <c r="G8" s="52">
        <v>1250</v>
      </c>
      <c r="H8" s="52">
        <f t="shared" si="8"/>
        <v>672.49495628782779</v>
      </c>
      <c r="I8" s="7"/>
      <c r="J8" s="7"/>
      <c r="K8" s="7"/>
      <c r="L8" s="32"/>
      <c r="M8" s="7"/>
      <c r="N8" s="7"/>
      <c r="O8" s="7"/>
      <c r="P8" s="7"/>
      <c r="Q8" s="7"/>
    </row>
    <row r="9" spans="1:17" x14ac:dyDescent="0.35">
      <c r="A9" s="48" t="s">
        <v>239</v>
      </c>
      <c r="B9" s="49">
        <v>1772</v>
      </c>
      <c r="C9" s="53">
        <v>3</v>
      </c>
      <c r="D9" s="49">
        <v>3</v>
      </c>
      <c r="E9" s="50">
        <f t="shared" ref="E9" si="10">C9/B9*10^6</f>
        <v>1693.0022573363431</v>
      </c>
      <c r="F9" s="51">
        <f t="shared" ref="F9" si="11">D9/B9*10^6</f>
        <v>1693.0022573363431</v>
      </c>
      <c r="G9" s="52">
        <v>1250</v>
      </c>
      <c r="H9" s="52">
        <f t="shared" ref="H9:H10" si="12">SUM(C9:C11)/SUM(B9:B11)*10^6</f>
        <v>1729.106628242075</v>
      </c>
      <c r="I9" s="7" t="s">
        <v>268</v>
      </c>
      <c r="J9" s="7"/>
      <c r="K9" s="7"/>
      <c r="L9" s="32"/>
      <c r="M9" s="7"/>
      <c r="N9" s="7"/>
      <c r="O9" s="7"/>
      <c r="P9" s="7"/>
      <c r="Q9" s="7"/>
    </row>
    <row r="10" spans="1:17" x14ac:dyDescent="0.35">
      <c r="A10" s="48" t="s">
        <v>232</v>
      </c>
      <c r="B10" s="49">
        <v>1021</v>
      </c>
      <c r="C10" s="53">
        <v>0</v>
      </c>
      <c r="D10" s="49">
        <v>0</v>
      </c>
      <c r="E10" s="50">
        <f t="shared" si="0"/>
        <v>0</v>
      </c>
      <c r="F10" s="51">
        <f t="shared" ref="F10:F11" si="13">D10/B10*10^6</f>
        <v>0</v>
      </c>
      <c r="G10" s="52">
        <v>1250</v>
      </c>
      <c r="H10" s="52">
        <f t="shared" si="12"/>
        <v>1167.5423234092236</v>
      </c>
      <c r="I10" s="7"/>
      <c r="J10" s="7"/>
      <c r="K10" s="7"/>
      <c r="L10" s="32"/>
      <c r="M10" s="7"/>
      <c r="N10" s="7"/>
      <c r="O10" s="7"/>
      <c r="P10" s="7"/>
      <c r="Q10" s="7"/>
    </row>
    <row r="11" spans="1:17" x14ac:dyDescent="0.35">
      <c r="A11" s="48" t="s">
        <v>217</v>
      </c>
      <c r="B11" s="49">
        <v>677</v>
      </c>
      <c r="C11" s="49">
        <v>3</v>
      </c>
      <c r="D11" s="49">
        <v>3</v>
      </c>
      <c r="E11" s="50">
        <f t="shared" si="0"/>
        <v>4431.3146233382577</v>
      </c>
      <c r="F11" s="51">
        <f t="shared" si="13"/>
        <v>4431.3146233382577</v>
      </c>
      <c r="G11" s="52">
        <v>1250</v>
      </c>
      <c r="H11" s="52">
        <f t="shared" ref="H11:H14" si="14">SUM(C11:C13)/SUM(B11:B13)*10^6</f>
        <v>627.94348508634221</v>
      </c>
      <c r="I11" s="7" t="s">
        <v>227</v>
      </c>
      <c r="J11" s="7"/>
      <c r="K11" s="7"/>
      <c r="L11" s="32"/>
      <c r="M11" s="7"/>
      <c r="N11" s="7"/>
      <c r="O11" s="7"/>
      <c r="P11" s="7"/>
      <c r="Q11" s="7"/>
    </row>
    <row r="12" spans="1:17" x14ac:dyDescent="0.35">
      <c r="A12" s="48" t="s">
        <v>212</v>
      </c>
      <c r="B12" s="49">
        <v>1728</v>
      </c>
      <c r="C12" s="49">
        <v>1</v>
      </c>
      <c r="D12" s="49">
        <v>1</v>
      </c>
      <c r="E12" s="50">
        <f t="shared" si="0"/>
        <v>578.7037037037037</v>
      </c>
      <c r="F12" s="51">
        <f t="shared" ref="F12" si="15">D12/B12*10^6</f>
        <v>578.7037037037037</v>
      </c>
      <c r="G12" s="52">
        <v>1250</v>
      </c>
      <c r="H12" s="52">
        <f t="shared" si="14"/>
        <v>294.11764705882348</v>
      </c>
      <c r="I12" s="7" t="s">
        <v>214</v>
      </c>
      <c r="J12" s="7"/>
      <c r="K12" s="7"/>
      <c r="L12" s="32"/>
      <c r="M12" s="7"/>
      <c r="N12" s="7"/>
      <c r="O12" s="7"/>
      <c r="P12" s="7"/>
      <c r="Q12" s="7"/>
    </row>
    <row r="13" spans="1:17" x14ac:dyDescent="0.35">
      <c r="A13" s="48" t="s">
        <v>209</v>
      </c>
      <c r="B13" s="49">
        <v>3965</v>
      </c>
      <c r="C13" s="49">
        <v>0</v>
      </c>
      <c r="D13" s="49">
        <v>0</v>
      </c>
      <c r="E13" s="50">
        <f t="shared" si="0"/>
        <v>0</v>
      </c>
      <c r="F13" s="51">
        <f t="shared" ref="F13" si="16">D13/B13*10^6</f>
        <v>0</v>
      </c>
      <c r="G13" s="52">
        <v>1250</v>
      </c>
      <c r="H13" s="52">
        <f t="shared" si="14"/>
        <v>1924.4647582391149</v>
      </c>
      <c r="I13" s="7"/>
      <c r="J13" s="7"/>
      <c r="K13" s="7"/>
      <c r="L13" s="32"/>
      <c r="M13" s="7"/>
      <c r="N13" s="7"/>
      <c r="O13" s="7"/>
      <c r="P13" s="7"/>
      <c r="Q13" s="7"/>
    </row>
    <row r="14" spans="1:17" x14ac:dyDescent="0.35">
      <c r="A14" s="48" t="s">
        <v>210</v>
      </c>
      <c r="B14" s="49">
        <v>1107</v>
      </c>
      <c r="C14" s="49">
        <v>1</v>
      </c>
      <c r="D14" s="49" t="s">
        <v>270</v>
      </c>
      <c r="E14" s="50">
        <f t="shared" si="0"/>
        <v>903.34236675700083</v>
      </c>
      <c r="F14" s="51" t="e">
        <f t="shared" ref="F14" si="17">D14/B14*10^6</f>
        <v>#VALUE!</v>
      </c>
      <c r="G14" s="52">
        <v>1250</v>
      </c>
      <c r="H14" s="52">
        <f t="shared" si="14"/>
        <v>4885.3304383227032</v>
      </c>
      <c r="I14" s="7"/>
      <c r="J14" s="7"/>
      <c r="K14" s="7"/>
      <c r="L14" s="32"/>
      <c r="M14" s="7"/>
      <c r="N14" s="7"/>
      <c r="O14" s="7"/>
      <c r="P14" s="7"/>
      <c r="Q14" s="7"/>
    </row>
    <row r="15" spans="1:17" x14ac:dyDescent="0.35">
      <c r="A15" s="48" t="s">
        <v>44</v>
      </c>
      <c r="B15" s="49">
        <v>3242</v>
      </c>
      <c r="C15" s="49">
        <v>15</v>
      </c>
      <c r="D15" s="49">
        <v>13</v>
      </c>
      <c r="E15" s="50">
        <f t="shared" si="0"/>
        <v>4626.7735965453421</v>
      </c>
      <c r="F15" s="51">
        <f t="shared" ref="F15:F49" si="18">D15/B15*10^6</f>
        <v>4009.8704503392969</v>
      </c>
      <c r="G15" s="52">
        <v>1250</v>
      </c>
      <c r="H15" s="52">
        <f t="shared" ref="H15:H47" si="19">SUM(C15:C17)/SUM(B15:B17)*10^6</f>
        <v>4456.3279857397511</v>
      </c>
      <c r="I15" s="7" t="s">
        <v>204</v>
      </c>
      <c r="J15" s="7"/>
      <c r="K15" s="7"/>
      <c r="L15" s="32"/>
      <c r="M15" s="7"/>
      <c r="N15" s="7"/>
      <c r="O15" s="7"/>
      <c r="P15" s="7"/>
      <c r="Q15" s="7"/>
    </row>
    <row r="16" spans="1:17" x14ac:dyDescent="0.35">
      <c r="A16" s="48" t="s">
        <v>43</v>
      </c>
      <c r="B16" s="49">
        <v>3020</v>
      </c>
      <c r="C16" s="53">
        <v>20</v>
      </c>
      <c r="D16" s="49">
        <v>16</v>
      </c>
      <c r="E16" s="50">
        <f t="shared" ref="E16:E41" si="20">C16/B16*10^6</f>
        <v>6622.5165562913908</v>
      </c>
      <c r="F16" s="51">
        <f t="shared" si="18"/>
        <v>5298.013245033113</v>
      </c>
      <c r="G16" s="52">
        <v>1250</v>
      </c>
      <c r="H16" s="52">
        <f t="shared" si="19"/>
        <v>3546.0992907801419</v>
      </c>
      <c r="I16" s="7" t="s">
        <v>205</v>
      </c>
      <c r="J16" s="7"/>
      <c r="K16" s="7"/>
      <c r="L16" s="32"/>
      <c r="M16" s="7"/>
      <c r="N16" s="7"/>
      <c r="O16" s="7"/>
      <c r="P16" s="7"/>
      <c r="Q16" s="7"/>
    </row>
    <row r="17" spans="1:12" x14ac:dyDescent="0.35">
      <c r="A17" s="48" t="s">
        <v>42</v>
      </c>
      <c r="B17" s="49">
        <v>2714</v>
      </c>
      <c r="C17" s="53">
        <v>5</v>
      </c>
      <c r="D17" s="49">
        <v>4</v>
      </c>
      <c r="E17" s="50">
        <f t="shared" si="20"/>
        <v>1842.2991893883568</v>
      </c>
      <c r="F17" s="51">
        <f t="shared" si="18"/>
        <v>1473.8393515106854</v>
      </c>
      <c r="G17" s="52">
        <v>1250</v>
      </c>
      <c r="H17" s="52">
        <f t="shared" si="19"/>
        <v>1011.4145354717526</v>
      </c>
    </row>
    <row r="18" spans="1:12" x14ac:dyDescent="0.35">
      <c r="A18" s="48" t="s">
        <v>170</v>
      </c>
      <c r="B18" s="49">
        <v>1598</v>
      </c>
      <c r="C18" s="49">
        <v>1</v>
      </c>
      <c r="D18" s="49">
        <v>1</v>
      </c>
      <c r="E18" s="50">
        <f t="shared" si="20"/>
        <v>625.78222778473094</v>
      </c>
      <c r="F18" s="51">
        <f t="shared" si="18"/>
        <v>625.78222778473094</v>
      </c>
      <c r="G18" s="52">
        <v>1250</v>
      </c>
      <c r="H18" s="52">
        <f t="shared" si="19"/>
        <v>848.1764206955047</v>
      </c>
    </row>
    <row r="19" spans="1:12" x14ac:dyDescent="0.35">
      <c r="A19" s="48" t="s">
        <v>171</v>
      </c>
      <c r="B19" s="49">
        <v>2609</v>
      </c>
      <c r="C19" s="49">
        <v>1</v>
      </c>
      <c r="D19" s="49">
        <v>1</v>
      </c>
      <c r="E19" s="50">
        <f t="shared" si="20"/>
        <v>383.28861632809509</v>
      </c>
      <c r="F19" s="51">
        <f t="shared" si="18"/>
        <v>383.28861632809509</v>
      </c>
      <c r="G19" s="52">
        <v>1250</v>
      </c>
      <c r="H19" s="52">
        <f t="shared" si="19"/>
        <v>1104.7689191677407</v>
      </c>
    </row>
    <row r="20" spans="1:12" x14ac:dyDescent="0.35">
      <c r="A20" s="48" t="s">
        <v>172</v>
      </c>
      <c r="B20" s="49">
        <v>1688</v>
      </c>
      <c r="C20" s="49">
        <v>3</v>
      </c>
      <c r="D20" s="49">
        <v>3</v>
      </c>
      <c r="E20" s="50">
        <f t="shared" si="20"/>
        <v>1777.2511848341233</v>
      </c>
      <c r="F20" s="51">
        <f t="shared" si="18"/>
        <v>1777.2511848341233</v>
      </c>
      <c r="G20" s="52">
        <v>1250</v>
      </c>
      <c r="H20" s="52">
        <f t="shared" si="19"/>
        <v>1207.3128665056915</v>
      </c>
      <c r="I20" s="34"/>
    </row>
    <row r="21" spans="1:12" x14ac:dyDescent="0.35">
      <c r="A21" s="48" t="s">
        <v>173</v>
      </c>
      <c r="B21" s="49">
        <v>1134</v>
      </c>
      <c r="C21" s="49">
        <v>2</v>
      </c>
      <c r="D21" s="49">
        <v>2</v>
      </c>
      <c r="E21" s="50">
        <f t="shared" si="20"/>
        <v>1763.6684303350969</v>
      </c>
      <c r="F21" s="51">
        <f t="shared" si="18"/>
        <v>1763.6684303350969</v>
      </c>
      <c r="G21" s="52">
        <v>1250</v>
      </c>
      <c r="H21" s="52">
        <f t="shared" si="19"/>
        <v>1692.0473773265651</v>
      </c>
    </row>
    <row r="22" spans="1:12" x14ac:dyDescent="0.35">
      <c r="A22" s="48" t="s">
        <v>174</v>
      </c>
      <c r="B22" s="49">
        <v>2976</v>
      </c>
      <c r="C22" s="49">
        <v>2</v>
      </c>
      <c r="D22" s="49">
        <v>2</v>
      </c>
      <c r="E22" s="50">
        <f t="shared" si="20"/>
        <v>672.04301075268825</v>
      </c>
      <c r="F22" s="51">
        <f t="shared" si="18"/>
        <v>672.04301075268825</v>
      </c>
      <c r="G22" s="52">
        <v>1250</v>
      </c>
      <c r="H22" s="52">
        <f t="shared" si="19"/>
        <v>1573.7410071942445</v>
      </c>
      <c r="I22" s="34"/>
    </row>
    <row r="23" spans="1:12" x14ac:dyDescent="0.35">
      <c r="A23" s="48" t="s">
        <v>175</v>
      </c>
      <c r="B23" s="49">
        <v>618</v>
      </c>
      <c r="C23" s="49">
        <v>4</v>
      </c>
      <c r="D23" s="49">
        <v>2</v>
      </c>
      <c r="E23" s="50">
        <f t="shared" si="20"/>
        <v>6472.491909385114</v>
      </c>
      <c r="F23" s="51">
        <f t="shared" si="18"/>
        <v>3236.245954692557</v>
      </c>
      <c r="G23" s="52">
        <v>1250</v>
      </c>
      <c r="H23" s="52">
        <f t="shared" si="19"/>
        <v>5688.7444128403085</v>
      </c>
      <c r="J23" s="28"/>
      <c r="L23" s="5"/>
    </row>
    <row r="24" spans="1:12" x14ac:dyDescent="0.35">
      <c r="A24" s="48" t="s">
        <v>176</v>
      </c>
      <c r="B24" s="49">
        <v>854</v>
      </c>
      <c r="C24" s="49">
        <v>1</v>
      </c>
      <c r="D24" s="49">
        <v>1</v>
      </c>
      <c r="E24" s="50">
        <f t="shared" si="20"/>
        <v>1170.9601873536299</v>
      </c>
      <c r="F24" s="51">
        <f t="shared" si="18"/>
        <v>1170.9601873536299</v>
      </c>
      <c r="G24" s="52">
        <v>1250</v>
      </c>
      <c r="H24" s="52">
        <f t="shared" si="19"/>
        <v>4946.0431654676258</v>
      </c>
      <c r="J24" s="28"/>
      <c r="L24" s="5"/>
    </row>
    <row r="25" spans="1:12" x14ac:dyDescent="0.35">
      <c r="A25" s="48" t="s">
        <v>177</v>
      </c>
      <c r="B25" s="49">
        <v>989</v>
      </c>
      <c r="C25" s="49">
        <v>9</v>
      </c>
      <c r="D25" s="49">
        <v>2</v>
      </c>
      <c r="E25" s="50">
        <f t="shared" si="20"/>
        <v>9100.1011122345808</v>
      </c>
      <c r="F25" s="51">
        <f t="shared" si="18"/>
        <v>2022.2446916076847</v>
      </c>
      <c r="G25" s="52">
        <v>1250</v>
      </c>
      <c r="H25" s="52">
        <f t="shared" si="19"/>
        <v>4918.0327868852464</v>
      </c>
      <c r="J25" s="28"/>
      <c r="L25" s="5"/>
    </row>
    <row r="26" spans="1:12" x14ac:dyDescent="0.35">
      <c r="A26" s="48" t="s">
        <v>178</v>
      </c>
      <c r="B26" s="49">
        <v>381</v>
      </c>
      <c r="C26" s="49">
        <v>1</v>
      </c>
      <c r="D26" s="49">
        <v>1</v>
      </c>
      <c r="E26" s="50">
        <f t="shared" si="20"/>
        <v>2624.6719160104985</v>
      </c>
      <c r="F26" s="51">
        <f t="shared" si="18"/>
        <v>2624.6719160104985</v>
      </c>
      <c r="G26" s="52">
        <v>1250</v>
      </c>
      <c r="H26" s="52">
        <f t="shared" si="19"/>
        <v>2704.7913446676971</v>
      </c>
    </row>
    <row r="27" spans="1:12" x14ac:dyDescent="0.35">
      <c r="A27" s="48" t="s">
        <v>179</v>
      </c>
      <c r="B27" s="49">
        <v>1070</v>
      </c>
      <c r="C27" s="49">
        <v>2</v>
      </c>
      <c r="D27" s="49">
        <v>2</v>
      </c>
      <c r="E27" s="50">
        <f t="shared" si="20"/>
        <v>1869.1588785046729</v>
      </c>
      <c r="F27" s="51">
        <f t="shared" si="18"/>
        <v>1869.1588785046729</v>
      </c>
      <c r="G27" s="52">
        <v>1250</v>
      </c>
      <c r="H27" s="52">
        <f t="shared" si="19"/>
        <v>2507.0510811657787</v>
      </c>
    </row>
    <row r="28" spans="1:12" x14ac:dyDescent="0.35">
      <c r="A28" s="48" t="s">
        <v>180</v>
      </c>
      <c r="B28" s="49">
        <v>1137</v>
      </c>
      <c r="C28" s="49">
        <v>4</v>
      </c>
      <c r="D28" s="49">
        <v>3</v>
      </c>
      <c r="E28" s="50">
        <f t="shared" si="20"/>
        <v>3518.029903254178</v>
      </c>
      <c r="F28" s="51">
        <f t="shared" si="18"/>
        <v>2638.5224274406332</v>
      </c>
      <c r="G28" s="52">
        <v>1250</v>
      </c>
      <c r="H28" s="52">
        <f t="shared" si="19"/>
        <v>1926.1637239165329</v>
      </c>
    </row>
    <row r="29" spans="1:12" x14ac:dyDescent="0.35">
      <c r="A29" s="48" t="s">
        <v>181</v>
      </c>
      <c r="B29" s="49">
        <v>984</v>
      </c>
      <c r="C29" s="49">
        <v>2</v>
      </c>
      <c r="D29" s="49">
        <v>2</v>
      </c>
      <c r="E29" s="50">
        <f t="shared" si="20"/>
        <v>2032.5203252032522</v>
      </c>
      <c r="F29" s="51">
        <f t="shared" si="18"/>
        <v>2032.5203252032522</v>
      </c>
      <c r="G29" s="52">
        <v>1250</v>
      </c>
      <c r="H29" s="52">
        <f t="shared" si="19"/>
        <v>1074.8835542816196</v>
      </c>
    </row>
    <row r="30" spans="1:12" x14ac:dyDescent="0.35">
      <c r="A30" s="48" t="s">
        <v>182</v>
      </c>
      <c r="B30" s="49">
        <v>994</v>
      </c>
      <c r="C30" s="49"/>
      <c r="D30" s="49"/>
      <c r="E30" s="50"/>
      <c r="F30" s="51">
        <f t="shared" si="18"/>
        <v>0</v>
      </c>
      <c r="G30" s="52">
        <v>1250</v>
      </c>
      <c r="H30" s="52">
        <f t="shared" si="19"/>
        <v>357.65379113018599</v>
      </c>
    </row>
    <row r="31" spans="1:12" x14ac:dyDescent="0.35">
      <c r="A31" s="48" t="s">
        <v>183</v>
      </c>
      <c r="B31" s="49">
        <v>813</v>
      </c>
      <c r="C31" s="49">
        <v>1</v>
      </c>
      <c r="D31" s="49">
        <v>1</v>
      </c>
      <c r="E31" s="50">
        <f t="shared" si="20"/>
        <v>1230.0123001230013</v>
      </c>
      <c r="F31" s="51">
        <f t="shared" si="18"/>
        <v>1230.0123001230013</v>
      </c>
      <c r="G31" s="52">
        <v>1250</v>
      </c>
      <c r="H31" s="52">
        <f t="shared" si="19"/>
        <v>377.50094375235938</v>
      </c>
    </row>
    <row r="32" spans="1:12" x14ac:dyDescent="0.35">
      <c r="A32" s="16" t="s">
        <v>184</v>
      </c>
      <c r="B32" s="33">
        <v>989</v>
      </c>
      <c r="C32" s="33"/>
      <c r="D32" s="33"/>
      <c r="E32" s="27"/>
      <c r="F32" s="18">
        <f t="shared" si="18"/>
        <v>0</v>
      </c>
      <c r="G32" s="2">
        <v>1250</v>
      </c>
      <c r="H32" s="2">
        <f t="shared" si="19"/>
        <v>0</v>
      </c>
    </row>
    <row r="33" spans="1:8" x14ac:dyDescent="0.35">
      <c r="A33" s="16" t="s">
        <v>185</v>
      </c>
      <c r="B33" s="33">
        <v>847</v>
      </c>
      <c r="C33" s="33"/>
      <c r="D33" s="33"/>
      <c r="E33" s="27">
        <f t="shared" si="20"/>
        <v>0</v>
      </c>
      <c r="F33" s="18">
        <f t="shared" si="18"/>
        <v>0</v>
      </c>
      <c r="G33" s="2">
        <v>1250</v>
      </c>
      <c r="H33" s="2">
        <f t="shared" si="19"/>
        <v>1607.0711128967457</v>
      </c>
    </row>
    <row r="34" spans="1:8" x14ac:dyDescent="0.35">
      <c r="A34" s="16" t="s">
        <v>186</v>
      </c>
      <c r="B34" s="33">
        <v>899</v>
      </c>
      <c r="C34" s="33"/>
      <c r="D34" s="33"/>
      <c r="E34" s="27">
        <f t="shared" si="20"/>
        <v>0</v>
      </c>
      <c r="F34" s="18">
        <f t="shared" si="18"/>
        <v>0</v>
      </c>
      <c r="G34" s="2">
        <v>1250</v>
      </c>
      <c r="H34" s="2">
        <f t="shared" si="19"/>
        <v>5187.5498802873108</v>
      </c>
    </row>
    <row r="35" spans="1:8" x14ac:dyDescent="0.35">
      <c r="A35" s="16" t="s">
        <v>187</v>
      </c>
      <c r="B35" s="33">
        <v>743</v>
      </c>
      <c r="C35" s="33">
        <v>4</v>
      </c>
      <c r="D35" s="33">
        <v>3</v>
      </c>
      <c r="E35" s="27">
        <f t="shared" si="20"/>
        <v>5383.5800807537016</v>
      </c>
      <c r="F35" s="18">
        <f t="shared" si="18"/>
        <v>4037.6850605652758</v>
      </c>
      <c r="G35" s="2">
        <v>1250</v>
      </c>
      <c r="H35" s="2">
        <f t="shared" si="19"/>
        <v>9832.8416912487701</v>
      </c>
    </row>
    <row r="36" spans="1:8" x14ac:dyDescent="0.35">
      <c r="A36" s="16" t="s">
        <v>188</v>
      </c>
      <c r="B36" s="33">
        <v>864</v>
      </c>
      <c r="C36" s="33">
        <v>9</v>
      </c>
      <c r="D36" s="33">
        <v>8</v>
      </c>
      <c r="E36" s="27">
        <f t="shared" si="20"/>
        <v>10416.666666666666</v>
      </c>
      <c r="F36" s="18">
        <f t="shared" si="18"/>
        <v>9259.2592592592591</v>
      </c>
      <c r="G36" s="2">
        <v>1250</v>
      </c>
      <c r="H36" s="2">
        <f t="shared" si="19"/>
        <v>11938.202247191011</v>
      </c>
    </row>
    <row r="37" spans="1:8" x14ac:dyDescent="0.35">
      <c r="A37" s="16" t="s">
        <v>189</v>
      </c>
      <c r="B37" s="33">
        <v>427</v>
      </c>
      <c r="C37" s="33">
        <v>7</v>
      </c>
      <c r="D37" s="33">
        <v>3</v>
      </c>
      <c r="E37" s="27">
        <f t="shared" si="20"/>
        <v>16393.442622950821</v>
      </c>
      <c r="F37" s="18">
        <f t="shared" si="18"/>
        <v>7025.7611241217801</v>
      </c>
      <c r="G37" s="2">
        <v>1250</v>
      </c>
      <c r="H37" s="2">
        <f t="shared" si="19"/>
        <v>14531.043593130778</v>
      </c>
    </row>
    <row r="38" spans="1:8" x14ac:dyDescent="0.35">
      <c r="A38" s="16" t="s">
        <v>190</v>
      </c>
      <c r="B38" s="33">
        <v>133</v>
      </c>
      <c r="C38" s="33">
        <v>1</v>
      </c>
      <c r="D38" s="33">
        <v>1</v>
      </c>
      <c r="E38" s="27">
        <f t="shared" si="20"/>
        <v>7518.7969924812023</v>
      </c>
      <c r="F38" s="18">
        <f t="shared" si="18"/>
        <v>7518.7969924812023</v>
      </c>
      <c r="G38" s="2">
        <v>1250</v>
      </c>
      <c r="H38" s="2">
        <f t="shared" si="19"/>
        <v>7541.4781297134241</v>
      </c>
    </row>
    <row r="39" spans="1:8" x14ac:dyDescent="0.35">
      <c r="A39" s="16" t="s">
        <v>191</v>
      </c>
      <c r="B39" s="33">
        <v>197</v>
      </c>
      <c r="C39" s="33">
        <v>3</v>
      </c>
      <c r="D39" s="33">
        <v>3</v>
      </c>
      <c r="E39" s="27">
        <f t="shared" si="20"/>
        <v>15228.426395939086</v>
      </c>
      <c r="F39" s="18">
        <f t="shared" si="18"/>
        <v>15228.426395939086</v>
      </c>
      <c r="G39" s="2">
        <v>1250</v>
      </c>
      <c r="H39" s="2">
        <f t="shared" si="19"/>
        <v>9865.4708520179374</v>
      </c>
    </row>
    <row r="40" spans="1:8" x14ac:dyDescent="0.35">
      <c r="A40" s="16" t="s">
        <v>192</v>
      </c>
      <c r="B40" s="33">
        <v>333</v>
      </c>
      <c r="C40" s="33">
        <v>1</v>
      </c>
      <c r="D40" s="33">
        <v>1</v>
      </c>
      <c r="E40" s="27">
        <f t="shared" si="20"/>
        <v>3003.003003003003</v>
      </c>
      <c r="F40" s="18">
        <f t="shared" si="18"/>
        <v>3003.003003003003</v>
      </c>
      <c r="G40" s="2">
        <v>1250</v>
      </c>
      <c r="H40" s="2">
        <f t="shared" si="19"/>
        <v>6622.5165562913908</v>
      </c>
    </row>
    <row r="41" spans="1:8" x14ac:dyDescent="0.35">
      <c r="A41" s="16" t="s">
        <v>193</v>
      </c>
      <c r="B41" s="33">
        <v>585</v>
      </c>
      <c r="C41" s="33">
        <v>7</v>
      </c>
      <c r="D41" s="33">
        <v>1</v>
      </c>
      <c r="E41" s="27">
        <f t="shared" si="20"/>
        <v>11965.811965811967</v>
      </c>
      <c r="F41" s="18">
        <f t="shared" si="18"/>
        <v>1709.4017094017095</v>
      </c>
      <c r="G41" s="2">
        <v>1250</v>
      </c>
      <c r="H41" s="2">
        <f t="shared" si="19"/>
        <v>1035.3306587291318</v>
      </c>
    </row>
    <row r="42" spans="1:8" x14ac:dyDescent="0.35">
      <c r="A42" s="16" t="s">
        <v>194</v>
      </c>
      <c r="B42" s="33">
        <v>441</v>
      </c>
      <c r="C42" s="33">
        <v>1</v>
      </c>
      <c r="D42" s="33">
        <v>1</v>
      </c>
      <c r="E42" s="27">
        <f>C42/B42*10^6</f>
        <v>2267.5736961451248</v>
      </c>
      <c r="F42" s="18">
        <f t="shared" si="18"/>
        <v>2267.5736961451248</v>
      </c>
      <c r="G42" s="2">
        <v>1250</v>
      </c>
      <c r="H42" s="2">
        <f t="shared" si="19"/>
        <v>134.69827586206895</v>
      </c>
    </row>
    <row r="43" spans="1:8" x14ac:dyDescent="0.35">
      <c r="A43" s="16" t="s">
        <v>195</v>
      </c>
      <c r="B43" s="33">
        <v>6701</v>
      </c>
      <c r="C43" s="33"/>
      <c r="D43" s="33"/>
      <c r="E43" s="27"/>
      <c r="F43" s="18">
        <f t="shared" si="18"/>
        <v>0</v>
      </c>
      <c r="G43" s="2">
        <v>1250</v>
      </c>
      <c r="H43" s="2">
        <f t="shared" si="19"/>
        <v>0</v>
      </c>
    </row>
    <row r="44" spans="1:8" x14ac:dyDescent="0.35">
      <c r="A44" s="16" t="s">
        <v>196</v>
      </c>
      <c r="B44" s="33">
        <v>282</v>
      </c>
      <c r="C44" s="33"/>
      <c r="D44" s="33"/>
      <c r="E44" s="27"/>
      <c r="F44" s="18">
        <f t="shared" si="18"/>
        <v>0</v>
      </c>
      <c r="G44" s="2">
        <v>1250</v>
      </c>
      <c r="H44" s="2">
        <f t="shared" si="19"/>
        <v>0</v>
      </c>
    </row>
    <row r="45" spans="1:8" x14ac:dyDescent="0.35">
      <c r="A45" s="16" t="s">
        <v>197</v>
      </c>
      <c r="B45" s="33">
        <v>738</v>
      </c>
      <c r="C45" s="33"/>
      <c r="D45" s="33"/>
      <c r="E45" s="27"/>
      <c r="F45" s="18">
        <f t="shared" si="18"/>
        <v>0</v>
      </c>
      <c r="G45" s="2">
        <v>1250</v>
      </c>
      <c r="H45" s="2">
        <f t="shared" si="19"/>
        <v>0</v>
      </c>
    </row>
    <row r="46" spans="1:8" x14ac:dyDescent="0.35">
      <c r="A46" s="16" t="s">
        <v>198</v>
      </c>
      <c r="B46" s="33">
        <v>202</v>
      </c>
      <c r="C46" s="33"/>
      <c r="D46" s="33"/>
      <c r="E46" s="27"/>
      <c r="F46" s="18">
        <f t="shared" si="18"/>
        <v>0</v>
      </c>
      <c r="G46" s="2">
        <v>1250</v>
      </c>
      <c r="H46" s="2">
        <f t="shared" si="19"/>
        <v>0</v>
      </c>
    </row>
    <row r="47" spans="1:8" x14ac:dyDescent="0.35">
      <c r="A47" s="16" t="s">
        <v>199</v>
      </c>
      <c r="B47" s="33">
        <v>485</v>
      </c>
      <c r="C47" s="33"/>
      <c r="D47" s="33"/>
      <c r="E47" s="27"/>
      <c r="F47" s="18">
        <f t="shared" si="18"/>
        <v>0</v>
      </c>
      <c r="G47" s="2">
        <v>1250</v>
      </c>
      <c r="H47" s="2">
        <f t="shared" si="19"/>
        <v>0</v>
      </c>
    </row>
    <row r="48" spans="1:8" x14ac:dyDescent="0.35">
      <c r="A48" s="16" t="s">
        <v>200</v>
      </c>
      <c r="B48" s="33">
        <v>61</v>
      </c>
      <c r="C48" s="33"/>
      <c r="D48" s="33"/>
      <c r="E48" s="27"/>
      <c r="F48" s="18">
        <f t="shared" si="18"/>
        <v>0</v>
      </c>
      <c r="G48" s="2">
        <v>1250</v>
      </c>
      <c r="H48" s="2">
        <f>SUM(C48:C49)/SUM(B48:B49)*10^6</f>
        <v>0</v>
      </c>
    </row>
    <row r="49" spans="1:8" x14ac:dyDescent="0.35">
      <c r="A49" s="16" t="s">
        <v>201</v>
      </c>
      <c r="B49" s="33">
        <v>147</v>
      </c>
      <c r="C49" s="33"/>
      <c r="D49" s="33"/>
      <c r="E49" s="27"/>
      <c r="F49" s="18">
        <f t="shared" si="18"/>
        <v>0</v>
      </c>
      <c r="G49" s="2">
        <v>1250</v>
      </c>
      <c r="H49" s="2">
        <f>SUM(C49:C50)/SUM(B49:B50)*10^6</f>
        <v>0</v>
      </c>
    </row>
    <row r="50" spans="1:8" x14ac:dyDescent="0.35">
      <c r="A50" s="16" t="s">
        <v>202</v>
      </c>
      <c r="B50" s="33">
        <v>184</v>
      </c>
      <c r="C50" s="33"/>
      <c r="D50" s="33"/>
      <c r="E50" s="27"/>
    </row>
  </sheetData>
  <mergeCells count="2">
    <mergeCell ref="G1:G2"/>
    <mergeCell ref="H1:H2"/>
  </mergeCells>
  <dataValidations disablePrompts="1" count="1">
    <dataValidation type="custom" errorStyle="information" allowBlank="1" showErrorMessage="1" errorTitle="SAP BEx: Direct input not possib" error="Changing the value of a filter cell will not change the filter's value. Please use one of the following instead:_x000d__x000a_- Choose &quot;Select filter value&quot; from the right-click menu or_x000d__x000a_- Double-click on the value you want in the r" sqref="A65063:A65076" xr:uid="{00000000-0002-0000-0400-000000000000}">
      <formula1>FALSE</formula1>
    </dataValidation>
  </dataValidations>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1"/>
  <sheetViews>
    <sheetView zoomScale="40" zoomScaleNormal="40" workbookViewId="0">
      <pane xSplit="2" ySplit="1" topLeftCell="D2" activePane="bottomRight" state="frozen"/>
      <selection pane="topRight" activeCell="C1" sqref="C1"/>
      <selection pane="bottomLeft" activeCell="A2" sqref="A2"/>
      <selection pane="bottomRight" activeCell="P11" sqref="P11"/>
    </sheetView>
  </sheetViews>
  <sheetFormatPr defaultRowHeight="14.5" x14ac:dyDescent="0.35"/>
  <cols>
    <col min="1" max="1" width="6.81640625" customWidth="1"/>
    <col min="2" max="2" width="25.81640625" bestFit="1" customWidth="1"/>
    <col min="3" max="3" width="13.36328125" style="38" bestFit="1" customWidth="1"/>
    <col min="4" max="4" width="25.54296875" customWidth="1"/>
    <col min="5" max="5" width="18.453125" style="70" bestFit="1" customWidth="1"/>
    <col min="6" max="6" width="113.1796875" style="1" customWidth="1"/>
    <col min="7" max="7" width="19.26953125" customWidth="1"/>
    <col min="8" max="8" width="29.1796875" style="1" bestFit="1" customWidth="1"/>
    <col min="9" max="9" width="12.1796875" customWidth="1"/>
    <col min="10" max="10" width="34.453125" customWidth="1"/>
    <col min="11" max="11" width="12.81640625" customWidth="1"/>
    <col min="12" max="12" width="32.26953125" style="98" bestFit="1" customWidth="1"/>
    <col min="13" max="14" width="9.1796875" style="93"/>
    <col min="15" max="237" width="9.1796875"/>
    <col min="238" max="238" width="6.81640625" customWidth="1"/>
    <col min="239" max="239" width="14.81640625" customWidth="1"/>
    <col min="240" max="240" width="12.453125" customWidth="1"/>
    <col min="241" max="241" width="25.54296875" customWidth="1"/>
    <col min="242" max="242" width="15.54296875" customWidth="1"/>
    <col min="243" max="243" width="113.1796875" customWidth="1"/>
    <col min="244" max="244" width="19.26953125" customWidth="1"/>
    <col min="245" max="245" width="25.1796875" customWidth="1"/>
    <col min="246" max="246" width="9" customWidth="1"/>
    <col min="247" max="247" width="34.453125" customWidth="1"/>
    <col min="248" max="248" width="12.81640625" customWidth="1"/>
    <col min="249" max="249" width="14.7265625" customWidth="1"/>
    <col min="250" max="250" width="19" customWidth="1"/>
    <col min="251" max="251" width="31.54296875" customWidth="1"/>
    <col min="252" max="252" width="9.1796875"/>
    <col min="253" max="253" width="18.54296875" customWidth="1"/>
    <col min="254" max="493" width="9.1796875"/>
    <col min="494" max="494" width="6.81640625" customWidth="1"/>
    <col min="495" max="495" width="14.81640625" customWidth="1"/>
    <col min="496" max="496" width="12.453125" customWidth="1"/>
    <col min="497" max="497" width="25.54296875" customWidth="1"/>
    <col min="498" max="498" width="15.54296875" customWidth="1"/>
    <col min="499" max="499" width="113.1796875" customWidth="1"/>
    <col min="500" max="500" width="19.26953125" customWidth="1"/>
    <col min="501" max="501" width="25.1796875" customWidth="1"/>
    <col min="502" max="502" width="9" customWidth="1"/>
    <col min="503" max="503" width="34.453125" customWidth="1"/>
    <col min="504" max="504" width="12.81640625" customWidth="1"/>
    <col min="505" max="505" width="14.7265625" customWidth="1"/>
    <col min="506" max="506" width="19" customWidth="1"/>
    <col min="507" max="507" width="31.54296875" customWidth="1"/>
    <col min="508" max="508" width="9.1796875"/>
    <col min="509" max="509" width="18.54296875" customWidth="1"/>
    <col min="510" max="749" width="9.1796875"/>
    <col min="750" max="750" width="6.81640625" customWidth="1"/>
    <col min="751" max="751" width="14.81640625" customWidth="1"/>
    <col min="752" max="752" width="12.453125" customWidth="1"/>
    <col min="753" max="753" width="25.54296875" customWidth="1"/>
    <col min="754" max="754" width="15.54296875" customWidth="1"/>
    <col min="755" max="755" width="113.1796875" customWidth="1"/>
    <col min="756" max="756" width="19.26953125" customWidth="1"/>
    <col min="757" max="757" width="25.1796875" customWidth="1"/>
    <col min="758" max="758" width="9" customWidth="1"/>
    <col min="759" max="759" width="34.453125" customWidth="1"/>
    <col min="760" max="760" width="12.81640625" customWidth="1"/>
    <col min="761" max="761" width="14.7265625" customWidth="1"/>
    <col min="762" max="762" width="19" customWidth="1"/>
    <col min="763" max="763" width="31.54296875" customWidth="1"/>
    <col min="764" max="764" width="9.1796875"/>
    <col min="765" max="765" width="18.54296875" customWidth="1"/>
    <col min="766" max="1005" width="9.1796875"/>
    <col min="1006" max="1006" width="6.81640625" customWidth="1"/>
    <col min="1007" max="1007" width="14.81640625" customWidth="1"/>
    <col min="1008" max="1008" width="12.453125" customWidth="1"/>
    <col min="1009" max="1009" width="25.54296875" customWidth="1"/>
    <col min="1010" max="1010" width="15.54296875" customWidth="1"/>
    <col min="1011" max="1011" width="113.1796875" customWidth="1"/>
    <col min="1012" max="1012" width="19.26953125" customWidth="1"/>
    <col min="1013" max="1013" width="25.1796875" customWidth="1"/>
    <col min="1014" max="1014" width="9" customWidth="1"/>
    <col min="1015" max="1015" width="34.453125" customWidth="1"/>
    <col min="1016" max="1016" width="12.81640625" customWidth="1"/>
    <col min="1017" max="1017" width="14.7265625" customWidth="1"/>
    <col min="1018" max="1018" width="19" customWidth="1"/>
    <col min="1019" max="1019" width="31.54296875" customWidth="1"/>
    <col min="1020" max="1020" width="9.1796875"/>
    <col min="1021" max="1021" width="18.54296875" customWidth="1"/>
    <col min="1022" max="1261" width="9.1796875"/>
    <col min="1262" max="1262" width="6.81640625" customWidth="1"/>
    <col min="1263" max="1263" width="14.81640625" customWidth="1"/>
    <col min="1264" max="1264" width="12.453125" customWidth="1"/>
    <col min="1265" max="1265" width="25.54296875" customWidth="1"/>
    <col min="1266" max="1266" width="15.54296875" customWidth="1"/>
    <col min="1267" max="1267" width="113.1796875" customWidth="1"/>
    <col min="1268" max="1268" width="19.26953125" customWidth="1"/>
    <col min="1269" max="1269" width="25.1796875" customWidth="1"/>
    <col min="1270" max="1270" width="9" customWidth="1"/>
    <col min="1271" max="1271" width="34.453125" customWidth="1"/>
    <col min="1272" max="1272" width="12.81640625" customWidth="1"/>
    <col min="1273" max="1273" width="14.7265625" customWidth="1"/>
    <col min="1274" max="1274" width="19" customWidth="1"/>
    <col min="1275" max="1275" width="31.54296875" customWidth="1"/>
    <col min="1276" max="1276" width="9.1796875"/>
    <col min="1277" max="1277" width="18.54296875" customWidth="1"/>
    <col min="1278" max="1517" width="9.1796875"/>
    <col min="1518" max="1518" width="6.81640625" customWidth="1"/>
    <col min="1519" max="1519" width="14.81640625" customWidth="1"/>
    <col min="1520" max="1520" width="12.453125" customWidth="1"/>
    <col min="1521" max="1521" width="25.54296875" customWidth="1"/>
    <col min="1522" max="1522" width="15.54296875" customWidth="1"/>
    <col min="1523" max="1523" width="113.1796875" customWidth="1"/>
    <col min="1524" max="1524" width="19.26953125" customWidth="1"/>
    <col min="1525" max="1525" width="25.1796875" customWidth="1"/>
    <col min="1526" max="1526" width="9" customWidth="1"/>
    <col min="1527" max="1527" width="34.453125" customWidth="1"/>
    <col min="1528" max="1528" width="12.81640625" customWidth="1"/>
    <col min="1529" max="1529" width="14.7265625" customWidth="1"/>
    <col min="1530" max="1530" width="19" customWidth="1"/>
    <col min="1531" max="1531" width="31.54296875" customWidth="1"/>
    <col min="1532" max="1532" width="9.1796875"/>
    <col min="1533" max="1533" width="18.54296875" customWidth="1"/>
    <col min="1534" max="1773" width="9.1796875"/>
    <col min="1774" max="1774" width="6.81640625" customWidth="1"/>
    <col min="1775" max="1775" width="14.81640625" customWidth="1"/>
    <col min="1776" max="1776" width="12.453125" customWidth="1"/>
    <col min="1777" max="1777" width="25.54296875" customWidth="1"/>
    <col min="1778" max="1778" width="15.54296875" customWidth="1"/>
    <col min="1779" max="1779" width="113.1796875" customWidth="1"/>
    <col min="1780" max="1780" width="19.26953125" customWidth="1"/>
    <col min="1781" max="1781" width="25.1796875" customWidth="1"/>
    <col min="1782" max="1782" width="9" customWidth="1"/>
    <col min="1783" max="1783" width="34.453125" customWidth="1"/>
    <col min="1784" max="1784" width="12.81640625" customWidth="1"/>
    <col min="1785" max="1785" width="14.7265625" customWidth="1"/>
    <col min="1786" max="1786" width="19" customWidth="1"/>
    <col min="1787" max="1787" width="31.54296875" customWidth="1"/>
    <col min="1788" max="1788" width="9.1796875"/>
    <col min="1789" max="1789" width="18.54296875" customWidth="1"/>
    <col min="1790" max="2029" width="9.1796875"/>
    <col min="2030" max="2030" width="6.81640625" customWidth="1"/>
    <col min="2031" max="2031" width="14.81640625" customWidth="1"/>
    <col min="2032" max="2032" width="12.453125" customWidth="1"/>
    <col min="2033" max="2033" width="25.54296875" customWidth="1"/>
    <col min="2034" max="2034" width="15.54296875" customWidth="1"/>
    <col min="2035" max="2035" width="113.1796875" customWidth="1"/>
    <col min="2036" max="2036" width="19.26953125" customWidth="1"/>
    <col min="2037" max="2037" width="25.1796875" customWidth="1"/>
    <col min="2038" max="2038" width="9" customWidth="1"/>
    <col min="2039" max="2039" width="34.453125" customWidth="1"/>
    <col min="2040" max="2040" width="12.81640625" customWidth="1"/>
    <col min="2041" max="2041" width="14.7265625" customWidth="1"/>
    <col min="2042" max="2042" width="19" customWidth="1"/>
    <col min="2043" max="2043" width="31.54296875" customWidth="1"/>
    <col min="2044" max="2044" width="9.1796875"/>
    <col min="2045" max="2045" width="18.54296875" customWidth="1"/>
    <col min="2046" max="2285" width="9.1796875"/>
    <col min="2286" max="2286" width="6.81640625" customWidth="1"/>
    <col min="2287" max="2287" width="14.81640625" customWidth="1"/>
    <col min="2288" max="2288" width="12.453125" customWidth="1"/>
    <col min="2289" max="2289" width="25.54296875" customWidth="1"/>
    <col min="2290" max="2290" width="15.54296875" customWidth="1"/>
    <col min="2291" max="2291" width="113.1796875" customWidth="1"/>
    <col min="2292" max="2292" width="19.26953125" customWidth="1"/>
    <col min="2293" max="2293" width="25.1796875" customWidth="1"/>
    <col min="2294" max="2294" width="9" customWidth="1"/>
    <col min="2295" max="2295" width="34.453125" customWidth="1"/>
    <col min="2296" max="2296" width="12.81640625" customWidth="1"/>
    <col min="2297" max="2297" width="14.7265625" customWidth="1"/>
    <col min="2298" max="2298" width="19" customWidth="1"/>
    <col min="2299" max="2299" width="31.54296875" customWidth="1"/>
    <col min="2300" max="2300" width="9.1796875"/>
    <col min="2301" max="2301" width="18.54296875" customWidth="1"/>
    <col min="2302" max="2541" width="9.1796875"/>
    <col min="2542" max="2542" width="6.81640625" customWidth="1"/>
    <col min="2543" max="2543" width="14.81640625" customWidth="1"/>
    <col min="2544" max="2544" width="12.453125" customWidth="1"/>
    <col min="2545" max="2545" width="25.54296875" customWidth="1"/>
    <col min="2546" max="2546" width="15.54296875" customWidth="1"/>
    <col min="2547" max="2547" width="113.1796875" customWidth="1"/>
    <col min="2548" max="2548" width="19.26953125" customWidth="1"/>
    <col min="2549" max="2549" width="25.1796875" customWidth="1"/>
    <col min="2550" max="2550" width="9" customWidth="1"/>
    <col min="2551" max="2551" width="34.453125" customWidth="1"/>
    <col min="2552" max="2552" width="12.81640625" customWidth="1"/>
    <col min="2553" max="2553" width="14.7265625" customWidth="1"/>
    <col min="2554" max="2554" width="19" customWidth="1"/>
    <col min="2555" max="2555" width="31.54296875" customWidth="1"/>
    <col min="2556" max="2556" width="9.1796875"/>
    <col min="2557" max="2557" width="18.54296875" customWidth="1"/>
    <col min="2558" max="2797" width="9.1796875"/>
    <col min="2798" max="2798" width="6.81640625" customWidth="1"/>
    <col min="2799" max="2799" width="14.81640625" customWidth="1"/>
    <col min="2800" max="2800" width="12.453125" customWidth="1"/>
    <col min="2801" max="2801" width="25.54296875" customWidth="1"/>
    <col min="2802" max="2802" width="15.54296875" customWidth="1"/>
    <col min="2803" max="2803" width="113.1796875" customWidth="1"/>
    <col min="2804" max="2804" width="19.26953125" customWidth="1"/>
    <col min="2805" max="2805" width="25.1796875" customWidth="1"/>
    <col min="2806" max="2806" width="9" customWidth="1"/>
    <col min="2807" max="2807" width="34.453125" customWidth="1"/>
    <col min="2808" max="2808" width="12.81640625" customWidth="1"/>
    <col min="2809" max="2809" width="14.7265625" customWidth="1"/>
    <col min="2810" max="2810" width="19" customWidth="1"/>
    <col min="2811" max="2811" width="31.54296875" customWidth="1"/>
    <col min="2812" max="2812" width="9.1796875"/>
    <col min="2813" max="2813" width="18.54296875" customWidth="1"/>
    <col min="2814" max="3053" width="9.1796875"/>
    <col min="3054" max="3054" width="6.81640625" customWidth="1"/>
    <col min="3055" max="3055" width="14.81640625" customWidth="1"/>
    <col min="3056" max="3056" width="12.453125" customWidth="1"/>
    <col min="3057" max="3057" width="25.54296875" customWidth="1"/>
    <col min="3058" max="3058" width="15.54296875" customWidth="1"/>
    <col min="3059" max="3059" width="113.1796875" customWidth="1"/>
    <col min="3060" max="3060" width="19.26953125" customWidth="1"/>
    <col min="3061" max="3061" width="25.1796875" customWidth="1"/>
    <col min="3062" max="3062" width="9" customWidth="1"/>
    <col min="3063" max="3063" width="34.453125" customWidth="1"/>
    <col min="3064" max="3064" width="12.81640625" customWidth="1"/>
    <col min="3065" max="3065" width="14.7265625" customWidth="1"/>
    <col min="3066" max="3066" width="19" customWidth="1"/>
    <col min="3067" max="3067" width="31.54296875" customWidth="1"/>
    <col min="3068" max="3068" width="9.1796875"/>
    <col min="3069" max="3069" width="18.54296875" customWidth="1"/>
    <col min="3070" max="3309" width="9.1796875"/>
    <col min="3310" max="3310" width="6.81640625" customWidth="1"/>
    <col min="3311" max="3311" width="14.81640625" customWidth="1"/>
    <col min="3312" max="3312" width="12.453125" customWidth="1"/>
    <col min="3313" max="3313" width="25.54296875" customWidth="1"/>
    <col min="3314" max="3314" width="15.54296875" customWidth="1"/>
    <col min="3315" max="3315" width="113.1796875" customWidth="1"/>
    <col min="3316" max="3316" width="19.26953125" customWidth="1"/>
    <col min="3317" max="3317" width="25.1796875" customWidth="1"/>
    <col min="3318" max="3318" width="9" customWidth="1"/>
    <col min="3319" max="3319" width="34.453125" customWidth="1"/>
    <col min="3320" max="3320" width="12.81640625" customWidth="1"/>
    <col min="3321" max="3321" width="14.7265625" customWidth="1"/>
    <col min="3322" max="3322" width="19" customWidth="1"/>
    <col min="3323" max="3323" width="31.54296875" customWidth="1"/>
    <col min="3324" max="3324" width="9.1796875"/>
    <col min="3325" max="3325" width="18.54296875" customWidth="1"/>
    <col min="3326" max="3565" width="9.1796875"/>
    <col min="3566" max="3566" width="6.81640625" customWidth="1"/>
    <col min="3567" max="3567" width="14.81640625" customWidth="1"/>
    <col min="3568" max="3568" width="12.453125" customWidth="1"/>
    <col min="3569" max="3569" width="25.54296875" customWidth="1"/>
    <col min="3570" max="3570" width="15.54296875" customWidth="1"/>
    <col min="3571" max="3571" width="113.1796875" customWidth="1"/>
    <col min="3572" max="3572" width="19.26953125" customWidth="1"/>
    <col min="3573" max="3573" width="25.1796875" customWidth="1"/>
    <col min="3574" max="3574" width="9" customWidth="1"/>
    <col min="3575" max="3575" width="34.453125" customWidth="1"/>
    <col min="3576" max="3576" width="12.81640625" customWidth="1"/>
    <col min="3577" max="3577" width="14.7265625" customWidth="1"/>
    <col min="3578" max="3578" width="19" customWidth="1"/>
    <col min="3579" max="3579" width="31.54296875" customWidth="1"/>
    <col min="3580" max="3580" width="9.1796875"/>
    <col min="3581" max="3581" width="18.54296875" customWidth="1"/>
    <col min="3582" max="3821" width="9.1796875"/>
    <col min="3822" max="3822" width="6.81640625" customWidth="1"/>
    <col min="3823" max="3823" width="14.81640625" customWidth="1"/>
    <col min="3824" max="3824" width="12.453125" customWidth="1"/>
    <col min="3825" max="3825" width="25.54296875" customWidth="1"/>
    <col min="3826" max="3826" width="15.54296875" customWidth="1"/>
    <col min="3827" max="3827" width="113.1796875" customWidth="1"/>
    <col min="3828" max="3828" width="19.26953125" customWidth="1"/>
    <col min="3829" max="3829" width="25.1796875" customWidth="1"/>
    <col min="3830" max="3830" width="9" customWidth="1"/>
    <col min="3831" max="3831" width="34.453125" customWidth="1"/>
    <col min="3832" max="3832" width="12.81640625" customWidth="1"/>
    <col min="3833" max="3833" width="14.7265625" customWidth="1"/>
    <col min="3834" max="3834" width="19" customWidth="1"/>
    <col min="3835" max="3835" width="31.54296875" customWidth="1"/>
    <col min="3836" max="3836" width="9.1796875"/>
    <col min="3837" max="3837" width="18.54296875" customWidth="1"/>
    <col min="3838" max="4077" width="9.1796875"/>
    <col min="4078" max="4078" width="6.81640625" customWidth="1"/>
    <col min="4079" max="4079" width="14.81640625" customWidth="1"/>
    <col min="4080" max="4080" width="12.453125" customWidth="1"/>
    <col min="4081" max="4081" width="25.54296875" customWidth="1"/>
    <col min="4082" max="4082" width="15.54296875" customWidth="1"/>
    <col min="4083" max="4083" width="113.1796875" customWidth="1"/>
    <col min="4084" max="4084" width="19.26953125" customWidth="1"/>
    <col min="4085" max="4085" width="25.1796875" customWidth="1"/>
    <col min="4086" max="4086" width="9" customWidth="1"/>
    <col min="4087" max="4087" width="34.453125" customWidth="1"/>
    <col min="4088" max="4088" width="12.81640625" customWidth="1"/>
    <col min="4089" max="4089" width="14.7265625" customWidth="1"/>
    <col min="4090" max="4090" width="19" customWidth="1"/>
    <col min="4091" max="4091" width="31.54296875" customWidth="1"/>
    <col min="4092" max="4092" width="9.1796875"/>
    <col min="4093" max="4093" width="18.54296875" customWidth="1"/>
    <col min="4094" max="4333" width="9.1796875"/>
    <col min="4334" max="4334" width="6.81640625" customWidth="1"/>
    <col min="4335" max="4335" width="14.81640625" customWidth="1"/>
    <col min="4336" max="4336" width="12.453125" customWidth="1"/>
    <col min="4337" max="4337" width="25.54296875" customWidth="1"/>
    <col min="4338" max="4338" width="15.54296875" customWidth="1"/>
    <col min="4339" max="4339" width="113.1796875" customWidth="1"/>
    <col min="4340" max="4340" width="19.26953125" customWidth="1"/>
    <col min="4341" max="4341" width="25.1796875" customWidth="1"/>
    <col min="4342" max="4342" width="9" customWidth="1"/>
    <col min="4343" max="4343" width="34.453125" customWidth="1"/>
    <col min="4344" max="4344" width="12.81640625" customWidth="1"/>
    <col min="4345" max="4345" width="14.7265625" customWidth="1"/>
    <col min="4346" max="4346" width="19" customWidth="1"/>
    <col min="4347" max="4347" width="31.54296875" customWidth="1"/>
    <col min="4348" max="4348" width="9.1796875"/>
    <col min="4349" max="4349" width="18.54296875" customWidth="1"/>
    <col min="4350" max="4589" width="9.1796875"/>
    <col min="4590" max="4590" width="6.81640625" customWidth="1"/>
    <col min="4591" max="4591" width="14.81640625" customWidth="1"/>
    <col min="4592" max="4592" width="12.453125" customWidth="1"/>
    <col min="4593" max="4593" width="25.54296875" customWidth="1"/>
    <col min="4594" max="4594" width="15.54296875" customWidth="1"/>
    <col min="4595" max="4595" width="113.1796875" customWidth="1"/>
    <col min="4596" max="4596" width="19.26953125" customWidth="1"/>
    <col min="4597" max="4597" width="25.1796875" customWidth="1"/>
    <col min="4598" max="4598" width="9" customWidth="1"/>
    <col min="4599" max="4599" width="34.453125" customWidth="1"/>
    <col min="4600" max="4600" width="12.81640625" customWidth="1"/>
    <col min="4601" max="4601" width="14.7265625" customWidth="1"/>
    <col min="4602" max="4602" width="19" customWidth="1"/>
    <col min="4603" max="4603" width="31.54296875" customWidth="1"/>
    <col min="4604" max="4604" width="9.1796875"/>
    <col min="4605" max="4605" width="18.54296875" customWidth="1"/>
    <col min="4606" max="4845" width="9.1796875"/>
    <col min="4846" max="4846" width="6.81640625" customWidth="1"/>
    <col min="4847" max="4847" width="14.81640625" customWidth="1"/>
    <col min="4848" max="4848" width="12.453125" customWidth="1"/>
    <col min="4849" max="4849" width="25.54296875" customWidth="1"/>
    <col min="4850" max="4850" width="15.54296875" customWidth="1"/>
    <col min="4851" max="4851" width="113.1796875" customWidth="1"/>
    <col min="4852" max="4852" width="19.26953125" customWidth="1"/>
    <col min="4853" max="4853" width="25.1796875" customWidth="1"/>
    <col min="4854" max="4854" width="9" customWidth="1"/>
    <col min="4855" max="4855" width="34.453125" customWidth="1"/>
    <col min="4856" max="4856" width="12.81640625" customWidth="1"/>
    <col min="4857" max="4857" width="14.7265625" customWidth="1"/>
    <col min="4858" max="4858" width="19" customWidth="1"/>
    <col min="4859" max="4859" width="31.54296875" customWidth="1"/>
    <col min="4860" max="4860" width="9.1796875"/>
    <col min="4861" max="4861" width="18.54296875" customWidth="1"/>
    <col min="4862" max="5101" width="9.1796875"/>
    <col min="5102" max="5102" width="6.81640625" customWidth="1"/>
    <col min="5103" max="5103" width="14.81640625" customWidth="1"/>
    <col min="5104" max="5104" width="12.453125" customWidth="1"/>
    <col min="5105" max="5105" width="25.54296875" customWidth="1"/>
    <col min="5106" max="5106" width="15.54296875" customWidth="1"/>
    <col min="5107" max="5107" width="113.1796875" customWidth="1"/>
    <col min="5108" max="5108" width="19.26953125" customWidth="1"/>
    <col min="5109" max="5109" width="25.1796875" customWidth="1"/>
    <col min="5110" max="5110" width="9" customWidth="1"/>
    <col min="5111" max="5111" width="34.453125" customWidth="1"/>
    <col min="5112" max="5112" width="12.81640625" customWidth="1"/>
    <col min="5113" max="5113" width="14.7265625" customWidth="1"/>
    <col min="5114" max="5114" width="19" customWidth="1"/>
    <col min="5115" max="5115" width="31.54296875" customWidth="1"/>
    <col min="5116" max="5116" width="9.1796875"/>
    <col min="5117" max="5117" width="18.54296875" customWidth="1"/>
    <col min="5118" max="5357" width="9.1796875"/>
    <col min="5358" max="5358" width="6.81640625" customWidth="1"/>
    <col min="5359" max="5359" width="14.81640625" customWidth="1"/>
    <col min="5360" max="5360" width="12.453125" customWidth="1"/>
    <col min="5361" max="5361" width="25.54296875" customWidth="1"/>
    <col min="5362" max="5362" width="15.54296875" customWidth="1"/>
    <col min="5363" max="5363" width="113.1796875" customWidth="1"/>
    <col min="5364" max="5364" width="19.26953125" customWidth="1"/>
    <col min="5365" max="5365" width="25.1796875" customWidth="1"/>
    <col min="5366" max="5366" width="9" customWidth="1"/>
    <col min="5367" max="5367" width="34.453125" customWidth="1"/>
    <col min="5368" max="5368" width="12.81640625" customWidth="1"/>
    <col min="5369" max="5369" width="14.7265625" customWidth="1"/>
    <col min="5370" max="5370" width="19" customWidth="1"/>
    <col min="5371" max="5371" width="31.54296875" customWidth="1"/>
    <col min="5372" max="5372" width="9.1796875"/>
    <col min="5373" max="5373" width="18.54296875" customWidth="1"/>
    <col min="5374" max="5613" width="9.1796875"/>
    <col min="5614" max="5614" width="6.81640625" customWidth="1"/>
    <col min="5615" max="5615" width="14.81640625" customWidth="1"/>
    <col min="5616" max="5616" width="12.453125" customWidth="1"/>
    <col min="5617" max="5617" width="25.54296875" customWidth="1"/>
    <col min="5618" max="5618" width="15.54296875" customWidth="1"/>
    <col min="5619" max="5619" width="113.1796875" customWidth="1"/>
    <col min="5620" max="5620" width="19.26953125" customWidth="1"/>
    <col min="5621" max="5621" width="25.1796875" customWidth="1"/>
    <col min="5622" max="5622" width="9" customWidth="1"/>
    <col min="5623" max="5623" width="34.453125" customWidth="1"/>
    <col min="5624" max="5624" width="12.81640625" customWidth="1"/>
    <col min="5625" max="5625" width="14.7265625" customWidth="1"/>
    <col min="5626" max="5626" width="19" customWidth="1"/>
    <col min="5627" max="5627" width="31.54296875" customWidth="1"/>
    <col min="5628" max="5628" width="9.1796875"/>
    <col min="5629" max="5629" width="18.54296875" customWidth="1"/>
    <col min="5630" max="5869" width="9.1796875"/>
    <col min="5870" max="5870" width="6.81640625" customWidth="1"/>
    <col min="5871" max="5871" width="14.81640625" customWidth="1"/>
    <col min="5872" max="5872" width="12.453125" customWidth="1"/>
    <col min="5873" max="5873" width="25.54296875" customWidth="1"/>
    <col min="5874" max="5874" width="15.54296875" customWidth="1"/>
    <col min="5875" max="5875" width="113.1796875" customWidth="1"/>
    <col min="5876" max="5876" width="19.26953125" customWidth="1"/>
    <col min="5877" max="5877" width="25.1796875" customWidth="1"/>
    <col min="5878" max="5878" width="9" customWidth="1"/>
    <col min="5879" max="5879" width="34.453125" customWidth="1"/>
    <col min="5880" max="5880" width="12.81640625" customWidth="1"/>
    <col min="5881" max="5881" width="14.7265625" customWidth="1"/>
    <col min="5882" max="5882" width="19" customWidth="1"/>
    <col min="5883" max="5883" width="31.54296875" customWidth="1"/>
    <col min="5884" max="5884" width="9.1796875"/>
    <col min="5885" max="5885" width="18.54296875" customWidth="1"/>
    <col min="5886" max="6125" width="9.1796875"/>
    <col min="6126" max="6126" width="6.81640625" customWidth="1"/>
    <col min="6127" max="6127" width="14.81640625" customWidth="1"/>
    <col min="6128" max="6128" width="12.453125" customWidth="1"/>
    <col min="6129" max="6129" width="25.54296875" customWidth="1"/>
    <col min="6130" max="6130" width="15.54296875" customWidth="1"/>
    <col min="6131" max="6131" width="113.1796875" customWidth="1"/>
    <col min="6132" max="6132" width="19.26953125" customWidth="1"/>
    <col min="6133" max="6133" width="25.1796875" customWidth="1"/>
    <col min="6134" max="6134" width="9" customWidth="1"/>
    <col min="6135" max="6135" width="34.453125" customWidth="1"/>
    <col min="6136" max="6136" width="12.81640625" customWidth="1"/>
    <col min="6137" max="6137" width="14.7265625" customWidth="1"/>
    <col min="6138" max="6138" width="19" customWidth="1"/>
    <col min="6139" max="6139" width="31.54296875" customWidth="1"/>
    <col min="6140" max="6140" width="9.1796875"/>
    <col min="6141" max="6141" width="18.54296875" customWidth="1"/>
    <col min="6142" max="6381" width="9.1796875"/>
    <col min="6382" max="6382" width="6.81640625" customWidth="1"/>
    <col min="6383" max="6383" width="14.81640625" customWidth="1"/>
    <col min="6384" max="6384" width="12.453125" customWidth="1"/>
    <col min="6385" max="6385" width="25.54296875" customWidth="1"/>
    <col min="6386" max="6386" width="15.54296875" customWidth="1"/>
    <col min="6387" max="6387" width="113.1796875" customWidth="1"/>
    <col min="6388" max="6388" width="19.26953125" customWidth="1"/>
    <col min="6389" max="6389" width="25.1796875" customWidth="1"/>
    <col min="6390" max="6390" width="9" customWidth="1"/>
    <col min="6391" max="6391" width="34.453125" customWidth="1"/>
    <col min="6392" max="6392" width="12.81640625" customWidth="1"/>
    <col min="6393" max="6393" width="14.7265625" customWidth="1"/>
    <col min="6394" max="6394" width="19" customWidth="1"/>
    <col min="6395" max="6395" width="31.54296875" customWidth="1"/>
    <col min="6396" max="6396" width="9.1796875"/>
    <col min="6397" max="6397" width="18.54296875" customWidth="1"/>
    <col min="6398" max="6637" width="9.1796875"/>
    <col min="6638" max="6638" width="6.81640625" customWidth="1"/>
    <col min="6639" max="6639" width="14.81640625" customWidth="1"/>
    <col min="6640" max="6640" width="12.453125" customWidth="1"/>
    <col min="6641" max="6641" width="25.54296875" customWidth="1"/>
    <col min="6642" max="6642" width="15.54296875" customWidth="1"/>
    <col min="6643" max="6643" width="113.1796875" customWidth="1"/>
    <col min="6644" max="6644" width="19.26953125" customWidth="1"/>
    <col min="6645" max="6645" width="25.1796875" customWidth="1"/>
    <col min="6646" max="6646" width="9" customWidth="1"/>
    <col min="6647" max="6647" width="34.453125" customWidth="1"/>
    <col min="6648" max="6648" width="12.81640625" customWidth="1"/>
    <col min="6649" max="6649" width="14.7265625" customWidth="1"/>
    <col min="6650" max="6650" width="19" customWidth="1"/>
    <col min="6651" max="6651" width="31.54296875" customWidth="1"/>
    <col min="6652" max="6652" width="9.1796875"/>
    <col min="6653" max="6653" width="18.54296875" customWidth="1"/>
    <col min="6654" max="6893" width="9.1796875"/>
    <col min="6894" max="6894" width="6.81640625" customWidth="1"/>
    <col min="6895" max="6895" width="14.81640625" customWidth="1"/>
    <col min="6896" max="6896" width="12.453125" customWidth="1"/>
    <col min="6897" max="6897" width="25.54296875" customWidth="1"/>
    <col min="6898" max="6898" width="15.54296875" customWidth="1"/>
    <col min="6899" max="6899" width="113.1796875" customWidth="1"/>
    <col min="6900" max="6900" width="19.26953125" customWidth="1"/>
    <col min="6901" max="6901" width="25.1796875" customWidth="1"/>
    <col min="6902" max="6902" width="9" customWidth="1"/>
    <col min="6903" max="6903" width="34.453125" customWidth="1"/>
    <col min="6904" max="6904" width="12.81640625" customWidth="1"/>
    <col min="6905" max="6905" width="14.7265625" customWidth="1"/>
    <col min="6906" max="6906" width="19" customWidth="1"/>
    <col min="6907" max="6907" width="31.54296875" customWidth="1"/>
    <col min="6908" max="6908" width="9.1796875"/>
    <col min="6909" max="6909" width="18.54296875" customWidth="1"/>
    <col min="6910" max="7149" width="9.1796875"/>
    <col min="7150" max="7150" width="6.81640625" customWidth="1"/>
    <col min="7151" max="7151" width="14.81640625" customWidth="1"/>
    <col min="7152" max="7152" width="12.453125" customWidth="1"/>
    <col min="7153" max="7153" width="25.54296875" customWidth="1"/>
    <col min="7154" max="7154" width="15.54296875" customWidth="1"/>
    <col min="7155" max="7155" width="113.1796875" customWidth="1"/>
    <col min="7156" max="7156" width="19.26953125" customWidth="1"/>
    <col min="7157" max="7157" width="25.1796875" customWidth="1"/>
    <col min="7158" max="7158" width="9" customWidth="1"/>
    <col min="7159" max="7159" width="34.453125" customWidth="1"/>
    <col min="7160" max="7160" width="12.81640625" customWidth="1"/>
    <col min="7161" max="7161" width="14.7265625" customWidth="1"/>
    <col min="7162" max="7162" width="19" customWidth="1"/>
    <col min="7163" max="7163" width="31.54296875" customWidth="1"/>
    <col min="7164" max="7164" width="9.1796875"/>
    <col min="7165" max="7165" width="18.54296875" customWidth="1"/>
    <col min="7166" max="7405" width="9.1796875"/>
    <col min="7406" max="7406" width="6.81640625" customWidth="1"/>
    <col min="7407" max="7407" width="14.81640625" customWidth="1"/>
    <col min="7408" max="7408" width="12.453125" customWidth="1"/>
    <col min="7409" max="7409" width="25.54296875" customWidth="1"/>
    <col min="7410" max="7410" width="15.54296875" customWidth="1"/>
    <col min="7411" max="7411" width="113.1796875" customWidth="1"/>
    <col min="7412" max="7412" width="19.26953125" customWidth="1"/>
    <col min="7413" max="7413" width="25.1796875" customWidth="1"/>
    <col min="7414" max="7414" width="9" customWidth="1"/>
    <col min="7415" max="7415" width="34.453125" customWidth="1"/>
    <col min="7416" max="7416" width="12.81640625" customWidth="1"/>
    <col min="7417" max="7417" width="14.7265625" customWidth="1"/>
    <col min="7418" max="7418" width="19" customWidth="1"/>
    <col min="7419" max="7419" width="31.54296875" customWidth="1"/>
    <col min="7420" max="7420" width="9.1796875"/>
    <col min="7421" max="7421" width="18.54296875" customWidth="1"/>
    <col min="7422" max="7661" width="9.1796875"/>
    <col min="7662" max="7662" width="6.81640625" customWidth="1"/>
    <col min="7663" max="7663" width="14.81640625" customWidth="1"/>
    <col min="7664" max="7664" width="12.453125" customWidth="1"/>
    <col min="7665" max="7665" width="25.54296875" customWidth="1"/>
    <col min="7666" max="7666" width="15.54296875" customWidth="1"/>
    <col min="7667" max="7667" width="113.1796875" customWidth="1"/>
    <col min="7668" max="7668" width="19.26953125" customWidth="1"/>
    <col min="7669" max="7669" width="25.1796875" customWidth="1"/>
    <col min="7670" max="7670" width="9" customWidth="1"/>
    <col min="7671" max="7671" width="34.453125" customWidth="1"/>
    <col min="7672" max="7672" width="12.81640625" customWidth="1"/>
    <col min="7673" max="7673" width="14.7265625" customWidth="1"/>
    <col min="7674" max="7674" width="19" customWidth="1"/>
    <col min="7675" max="7675" width="31.54296875" customWidth="1"/>
    <col min="7676" max="7676" width="9.1796875"/>
    <col min="7677" max="7677" width="18.54296875" customWidth="1"/>
    <col min="7678" max="7917" width="9.1796875"/>
    <col min="7918" max="7918" width="6.81640625" customWidth="1"/>
    <col min="7919" max="7919" width="14.81640625" customWidth="1"/>
    <col min="7920" max="7920" width="12.453125" customWidth="1"/>
    <col min="7921" max="7921" width="25.54296875" customWidth="1"/>
    <col min="7922" max="7922" width="15.54296875" customWidth="1"/>
    <col min="7923" max="7923" width="113.1796875" customWidth="1"/>
    <col min="7924" max="7924" width="19.26953125" customWidth="1"/>
    <col min="7925" max="7925" width="25.1796875" customWidth="1"/>
    <col min="7926" max="7926" width="9" customWidth="1"/>
    <col min="7927" max="7927" width="34.453125" customWidth="1"/>
    <col min="7928" max="7928" width="12.81640625" customWidth="1"/>
    <col min="7929" max="7929" width="14.7265625" customWidth="1"/>
    <col min="7930" max="7930" width="19" customWidth="1"/>
    <col min="7931" max="7931" width="31.54296875" customWidth="1"/>
    <col min="7932" max="7932" width="9.1796875"/>
    <col min="7933" max="7933" width="18.54296875" customWidth="1"/>
    <col min="7934" max="8173" width="9.1796875"/>
    <col min="8174" max="8174" width="6.81640625" customWidth="1"/>
    <col min="8175" max="8175" width="14.81640625" customWidth="1"/>
    <col min="8176" max="8176" width="12.453125" customWidth="1"/>
    <col min="8177" max="8177" width="25.54296875" customWidth="1"/>
    <col min="8178" max="8178" width="15.54296875" customWidth="1"/>
    <col min="8179" max="8179" width="113.1796875" customWidth="1"/>
    <col min="8180" max="8180" width="19.26953125" customWidth="1"/>
    <col min="8181" max="8181" width="25.1796875" customWidth="1"/>
    <col min="8182" max="8182" width="9" customWidth="1"/>
    <col min="8183" max="8183" width="34.453125" customWidth="1"/>
    <col min="8184" max="8184" width="12.81640625" customWidth="1"/>
    <col min="8185" max="8185" width="14.7265625" customWidth="1"/>
    <col min="8186" max="8186" width="19" customWidth="1"/>
    <col min="8187" max="8187" width="31.54296875" customWidth="1"/>
    <col min="8188" max="8188" width="9.1796875"/>
    <col min="8189" max="8189" width="18.54296875" customWidth="1"/>
    <col min="8190" max="8429" width="9.1796875"/>
    <col min="8430" max="8430" width="6.81640625" customWidth="1"/>
    <col min="8431" max="8431" width="14.81640625" customWidth="1"/>
    <col min="8432" max="8432" width="12.453125" customWidth="1"/>
    <col min="8433" max="8433" width="25.54296875" customWidth="1"/>
    <col min="8434" max="8434" width="15.54296875" customWidth="1"/>
    <col min="8435" max="8435" width="113.1796875" customWidth="1"/>
    <col min="8436" max="8436" width="19.26953125" customWidth="1"/>
    <col min="8437" max="8437" width="25.1796875" customWidth="1"/>
    <col min="8438" max="8438" width="9" customWidth="1"/>
    <col min="8439" max="8439" width="34.453125" customWidth="1"/>
    <col min="8440" max="8440" width="12.81640625" customWidth="1"/>
    <col min="8441" max="8441" width="14.7265625" customWidth="1"/>
    <col min="8442" max="8442" width="19" customWidth="1"/>
    <col min="8443" max="8443" width="31.54296875" customWidth="1"/>
    <col min="8444" max="8444" width="9.1796875"/>
    <col min="8445" max="8445" width="18.54296875" customWidth="1"/>
    <col min="8446" max="8685" width="9.1796875"/>
    <col min="8686" max="8686" width="6.81640625" customWidth="1"/>
    <col min="8687" max="8687" width="14.81640625" customWidth="1"/>
    <col min="8688" max="8688" width="12.453125" customWidth="1"/>
    <col min="8689" max="8689" width="25.54296875" customWidth="1"/>
    <col min="8690" max="8690" width="15.54296875" customWidth="1"/>
    <col min="8691" max="8691" width="113.1796875" customWidth="1"/>
    <col min="8692" max="8692" width="19.26953125" customWidth="1"/>
    <col min="8693" max="8693" width="25.1796875" customWidth="1"/>
    <col min="8694" max="8694" width="9" customWidth="1"/>
    <col min="8695" max="8695" width="34.453125" customWidth="1"/>
    <col min="8696" max="8696" width="12.81640625" customWidth="1"/>
    <col min="8697" max="8697" width="14.7265625" customWidth="1"/>
    <col min="8698" max="8698" width="19" customWidth="1"/>
    <col min="8699" max="8699" width="31.54296875" customWidth="1"/>
    <col min="8700" max="8700" width="9.1796875"/>
    <col min="8701" max="8701" width="18.54296875" customWidth="1"/>
    <col min="8702" max="8941" width="9.1796875"/>
    <col min="8942" max="8942" width="6.81640625" customWidth="1"/>
    <col min="8943" max="8943" width="14.81640625" customWidth="1"/>
    <col min="8944" max="8944" width="12.453125" customWidth="1"/>
    <col min="8945" max="8945" width="25.54296875" customWidth="1"/>
    <col min="8946" max="8946" width="15.54296875" customWidth="1"/>
    <col min="8947" max="8947" width="113.1796875" customWidth="1"/>
    <col min="8948" max="8948" width="19.26953125" customWidth="1"/>
    <col min="8949" max="8949" width="25.1796875" customWidth="1"/>
    <col min="8950" max="8950" width="9" customWidth="1"/>
    <col min="8951" max="8951" width="34.453125" customWidth="1"/>
    <col min="8952" max="8952" width="12.81640625" customWidth="1"/>
    <col min="8953" max="8953" width="14.7265625" customWidth="1"/>
    <col min="8954" max="8954" width="19" customWidth="1"/>
    <col min="8955" max="8955" width="31.54296875" customWidth="1"/>
    <col min="8956" max="8956" width="9.1796875"/>
    <col min="8957" max="8957" width="18.54296875" customWidth="1"/>
    <col min="8958" max="9197" width="9.1796875"/>
    <col min="9198" max="9198" width="6.81640625" customWidth="1"/>
    <col min="9199" max="9199" width="14.81640625" customWidth="1"/>
    <col min="9200" max="9200" width="12.453125" customWidth="1"/>
    <col min="9201" max="9201" width="25.54296875" customWidth="1"/>
    <col min="9202" max="9202" width="15.54296875" customWidth="1"/>
    <col min="9203" max="9203" width="113.1796875" customWidth="1"/>
    <col min="9204" max="9204" width="19.26953125" customWidth="1"/>
    <col min="9205" max="9205" width="25.1796875" customWidth="1"/>
    <col min="9206" max="9206" width="9" customWidth="1"/>
    <col min="9207" max="9207" width="34.453125" customWidth="1"/>
    <col min="9208" max="9208" width="12.81640625" customWidth="1"/>
    <col min="9209" max="9209" width="14.7265625" customWidth="1"/>
    <col min="9210" max="9210" width="19" customWidth="1"/>
    <col min="9211" max="9211" width="31.54296875" customWidth="1"/>
    <col min="9212" max="9212" width="9.1796875"/>
    <col min="9213" max="9213" width="18.54296875" customWidth="1"/>
    <col min="9214" max="9453" width="9.1796875"/>
    <col min="9454" max="9454" width="6.81640625" customWidth="1"/>
    <col min="9455" max="9455" width="14.81640625" customWidth="1"/>
    <col min="9456" max="9456" width="12.453125" customWidth="1"/>
    <col min="9457" max="9457" width="25.54296875" customWidth="1"/>
    <col min="9458" max="9458" width="15.54296875" customWidth="1"/>
    <col min="9459" max="9459" width="113.1796875" customWidth="1"/>
    <col min="9460" max="9460" width="19.26953125" customWidth="1"/>
    <col min="9461" max="9461" width="25.1796875" customWidth="1"/>
    <col min="9462" max="9462" width="9" customWidth="1"/>
    <col min="9463" max="9463" width="34.453125" customWidth="1"/>
    <col min="9464" max="9464" width="12.81640625" customWidth="1"/>
    <col min="9465" max="9465" width="14.7265625" customWidth="1"/>
    <col min="9466" max="9466" width="19" customWidth="1"/>
    <col min="9467" max="9467" width="31.54296875" customWidth="1"/>
    <col min="9468" max="9468" width="9.1796875"/>
    <col min="9469" max="9469" width="18.54296875" customWidth="1"/>
    <col min="9470" max="9709" width="9.1796875"/>
    <col min="9710" max="9710" width="6.81640625" customWidth="1"/>
    <col min="9711" max="9711" width="14.81640625" customWidth="1"/>
    <col min="9712" max="9712" width="12.453125" customWidth="1"/>
    <col min="9713" max="9713" width="25.54296875" customWidth="1"/>
    <col min="9714" max="9714" width="15.54296875" customWidth="1"/>
    <col min="9715" max="9715" width="113.1796875" customWidth="1"/>
    <col min="9716" max="9716" width="19.26953125" customWidth="1"/>
    <col min="9717" max="9717" width="25.1796875" customWidth="1"/>
    <col min="9718" max="9718" width="9" customWidth="1"/>
    <col min="9719" max="9719" width="34.453125" customWidth="1"/>
    <col min="9720" max="9720" width="12.81640625" customWidth="1"/>
    <col min="9721" max="9721" width="14.7265625" customWidth="1"/>
    <col min="9722" max="9722" width="19" customWidth="1"/>
    <col min="9723" max="9723" width="31.54296875" customWidth="1"/>
    <col min="9724" max="9724" width="9.1796875"/>
    <col min="9725" max="9725" width="18.54296875" customWidth="1"/>
    <col min="9726" max="9965" width="9.1796875"/>
    <col min="9966" max="9966" width="6.81640625" customWidth="1"/>
    <col min="9967" max="9967" width="14.81640625" customWidth="1"/>
    <col min="9968" max="9968" width="12.453125" customWidth="1"/>
    <col min="9969" max="9969" width="25.54296875" customWidth="1"/>
    <col min="9970" max="9970" width="15.54296875" customWidth="1"/>
    <col min="9971" max="9971" width="113.1796875" customWidth="1"/>
    <col min="9972" max="9972" width="19.26953125" customWidth="1"/>
    <col min="9973" max="9973" width="25.1796875" customWidth="1"/>
    <col min="9974" max="9974" width="9" customWidth="1"/>
    <col min="9975" max="9975" width="34.453125" customWidth="1"/>
    <col min="9976" max="9976" width="12.81640625" customWidth="1"/>
    <col min="9977" max="9977" width="14.7265625" customWidth="1"/>
    <col min="9978" max="9978" width="19" customWidth="1"/>
    <col min="9979" max="9979" width="31.54296875" customWidth="1"/>
    <col min="9980" max="9980" width="9.1796875"/>
    <col min="9981" max="9981" width="18.54296875" customWidth="1"/>
    <col min="9982" max="10221" width="9.1796875"/>
    <col min="10222" max="10222" width="6.81640625" customWidth="1"/>
    <col min="10223" max="10223" width="14.81640625" customWidth="1"/>
    <col min="10224" max="10224" width="12.453125" customWidth="1"/>
    <col min="10225" max="10225" width="25.54296875" customWidth="1"/>
    <col min="10226" max="10226" width="15.54296875" customWidth="1"/>
    <col min="10227" max="10227" width="113.1796875" customWidth="1"/>
    <col min="10228" max="10228" width="19.26953125" customWidth="1"/>
    <col min="10229" max="10229" width="25.1796875" customWidth="1"/>
    <col min="10230" max="10230" width="9" customWidth="1"/>
    <col min="10231" max="10231" width="34.453125" customWidth="1"/>
    <col min="10232" max="10232" width="12.81640625" customWidth="1"/>
    <col min="10233" max="10233" width="14.7265625" customWidth="1"/>
    <col min="10234" max="10234" width="19" customWidth="1"/>
    <col min="10235" max="10235" width="31.54296875" customWidth="1"/>
    <col min="10236" max="10236" width="9.1796875"/>
    <col min="10237" max="10237" width="18.54296875" customWidth="1"/>
    <col min="10238" max="10477" width="9.1796875"/>
    <col min="10478" max="10478" width="6.81640625" customWidth="1"/>
    <col min="10479" max="10479" width="14.81640625" customWidth="1"/>
    <col min="10480" max="10480" width="12.453125" customWidth="1"/>
    <col min="10481" max="10481" width="25.54296875" customWidth="1"/>
    <col min="10482" max="10482" width="15.54296875" customWidth="1"/>
    <col min="10483" max="10483" width="113.1796875" customWidth="1"/>
    <col min="10484" max="10484" width="19.26953125" customWidth="1"/>
    <col min="10485" max="10485" width="25.1796875" customWidth="1"/>
    <col min="10486" max="10486" width="9" customWidth="1"/>
    <col min="10487" max="10487" width="34.453125" customWidth="1"/>
    <col min="10488" max="10488" width="12.81640625" customWidth="1"/>
    <col min="10489" max="10489" width="14.7265625" customWidth="1"/>
    <col min="10490" max="10490" width="19" customWidth="1"/>
    <col min="10491" max="10491" width="31.54296875" customWidth="1"/>
    <col min="10492" max="10492" width="9.1796875"/>
    <col min="10493" max="10493" width="18.54296875" customWidth="1"/>
    <col min="10494" max="10733" width="9.1796875"/>
    <col min="10734" max="10734" width="6.81640625" customWidth="1"/>
    <col min="10735" max="10735" width="14.81640625" customWidth="1"/>
    <col min="10736" max="10736" width="12.453125" customWidth="1"/>
    <col min="10737" max="10737" width="25.54296875" customWidth="1"/>
    <col min="10738" max="10738" width="15.54296875" customWidth="1"/>
    <col min="10739" max="10739" width="113.1796875" customWidth="1"/>
    <col min="10740" max="10740" width="19.26953125" customWidth="1"/>
    <col min="10741" max="10741" width="25.1796875" customWidth="1"/>
    <col min="10742" max="10742" width="9" customWidth="1"/>
    <col min="10743" max="10743" width="34.453125" customWidth="1"/>
    <col min="10744" max="10744" width="12.81640625" customWidth="1"/>
    <col min="10745" max="10745" width="14.7265625" customWidth="1"/>
    <col min="10746" max="10746" width="19" customWidth="1"/>
    <col min="10747" max="10747" width="31.54296875" customWidth="1"/>
    <col min="10748" max="10748" width="9.1796875"/>
    <col min="10749" max="10749" width="18.54296875" customWidth="1"/>
    <col min="10750" max="10989" width="9.1796875"/>
    <col min="10990" max="10990" width="6.81640625" customWidth="1"/>
    <col min="10991" max="10991" width="14.81640625" customWidth="1"/>
    <col min="10992" max="10992" width="12.453125" customWidth="1"/>
    <col min="10993" max="10993" width="25.54296875" customWidth="1"/>
    <col min="10994" max="10994" width="15.54296875" customWidth="1"/>
    <col min="10995" max="10995" width="113.1796875" customWidth="1"/>
    <col min="10996" max="10996" width="19.26953125" customWidth="1"/>
    <col min="10997" max="10997" width="25.1796875" customWidth="1"/>
    <col min="10998" max="10998" width="9" customWidth="1"/>
    <col min="10999" max="10999" width="34.453125" customWidth="1"/>
    <col min="11000" max="11000" width="12.81640625" customWidth="1"/>
    <col min="11001" max="11001" width="14.7265625" customWidth="1"/>
    <col min="11002" max="11002" width="19" customWidth="1"/>
    <col min="11003" max="11003" width="31.54296875" customWidth="1"/>
    <col min="11004" max="11004" width="9.1796875"/>
    <col min="11005" max="11005" width="18.54296875" customWidth="1"/>
    <col min="11006" max="11245" width="9.1796875"/>
    <col min="11246" max="11246" width="6.81640625" customWidth="1"/>
    <col min="11247" max="11247" width="14.81640625" customWidth="1"/>
    <col min="11248" max="11248" width="12.453125" customWidth="1"/>
    <col min="11249" max="11249" width="25.54296875" customWidth="1"/>
    <col min="11250" max="11250" width="15.54296875" customWidth="1"/>
    <col min="11251" max="11251" width="113.1796875" customWidth="1"/>
    <col min="11252" max="11252" width="19.26953125" customWidth="1"/>
    <col min="11253" max="11253" width="25.1796875" customWidth="1"/>
    <col min="11254" max="11254" width="9" customWidth="1"/>
    <col min="11255" max="11255" width="34.453125" customWidth="1"/>
    <col min="11256" max="11256" width="12.81640625" customWidth="1"/>
    <col min="11257" max="11257" width="14.7265625" customWidth="1"/>
    <col min="11258" max="11258" width="19" customWidth="1"/>
    <col min="11259" max="11259" width="31.54296875" customWidth="1"/>
    <col min="11260" max="11260" width="9.1796875"/>
    <col min="11261" max="11261" width="18.54296875" customWidth="1"/>
    <col min="11262" max="11501" width="9.1796875"/>
    <col min="11502" max="11502" width="6.81640625" customWidth="1"/>
    <col min="11503" max="11503" width="14.81640625" customWidth="1"/>
    <col min="11504" max="11504" width="12.453125" customWidth="1"/>
    <col min="11505" max="11505" width="25.54296875" customWidth="1"/>
    <col min="11506" max="11506" width="15.54296875" customWidth="1"/>
    <col min="11507" max="11507" width="113.1796875" customWidth="1"/>
    <col min="11508" max="11508" width="19.26953125" customWidth="1"/>
    <col min="11509" max="11509" width="25.1796875" customWidth="1"/>
    <col min="11510" max="11510" width="9" customWidth="1"/>
    <col min="11511" max="11511" width="34.453125" customWidth="1"/>
    <col min="11512" max="11512" width="12.81640625" customWidth="1"/>
    <col min="11513" max="11513" width="14.7265625" customWidth="1"/>
    <col min="11514" max="11514" width="19" customWidth="1"/>
    <col min="11515" max="11515" width="31.54296875" customWidth="1"/>
    <col min="11516" max="11516" width="9.1796875"/>
    <col min="11517" max="11517" width="18.54296875" customWidth="1"/>
    <col min="11518" max="11757" width="9.1796875"/>
    <col min="11758" max="11758" width="6.81640625" customWidth="1"/>
    <col min="11759" max="11759" width="14.81640625" customWidth="1"/>
    <col min="11760" max="11760" width="12.453125" customWidth="1"/>
    <col min="11761" max="11761" width="25.54296875" customWidth="1"/>
    <col min="11762" max="11762" width="15.54296875" customWidth="1"/>
    <col min="11763" max="11763" width="113.1796875" customWidth="1"/>
    <col min="11764" max="11764" width="19.26953125" customWidth="1"/>
    <col min="11765" max="11765" width="25.1796875" customWidth="1"/>
    <col min="11766" max="11766" width="9" customWidth="1"/>
    <col min="11767" max="11767" width="34.453125" customWidth="1"/>
    <col min="11768" max="11768" width="12.81640625" customWidth="1"/>
    <col min="11769" max="11769" width="14.7265625" customWidth="1"/>
    <col min="11770" max="11770" width="19" customWidth="1"/>
    <col min="11771" max="11771" width="31.54296875" customWidth="1"/>
    <col min="11772" max="11772" width="9.1796875"/>
    <col min="11773" max="11773" width="18.54296875" customWidth="1"/>
    <col min="11774" max="12013" width="9.1796875"/>
    <col min="12014" max="12014" width="6.81640625" customWidth="1"/>
    <col min="12015" max="12015" width="14.81640625" customWidth="1"/>
    <col min="12016" max="12016" width="12.453125" customWidth="1"/>
    <col min="12017" max="12017" width="25.54296875" customWidth="1"/>
    <col min="12018" max="12018" width="15.54296875" customWidth="1"/>
    <col min="12019" max="12019" width="113.1796875" customWidth="1"/>
    <col min="12020" max="12020" width="19.26953125" customWidth="1"/>
    <col min="12021" max="12021" width="25.1796875" customWidth="1"/>
    <col min="12022" max="12022" width="9" customWidth="1"/>
    <col min="12023" max="12023" width="34.453125" customWidth="1"/>
    <col min="12024" max="12024" width="12.81640625" customWidth="1"/>
    <col min="12025" max="12025" width="14.7265625" customWidth="1"/>
    <col min="12026" max="12026" width="19" customWidth="1"/>
    <col min="12027" max="12027" width="31.54296875" customWidth="1"/>
    <col min="12028" max="12028" width="9.1796875"/>
    <col min="12029" max="12029" width="18.54296875" customWidth="1"/>
    <col min="12030" max="12269" width="9.1796875"/>
    <col min="12270" max="12270" width="6.81640625" customWidth="1"/>
    <col min="12271" max="12271" width="14.81640625" customWidth="1"/>
    <col min="12272" max="12272" width="12.453125" customWidth="1"/>
    <col min="12273" max="12273" width="25.54296875" customWidth="1"/>
    <col min="12274" max="12274" width="15.54296875" customWidth="1"/>
    <col min="12275" max="12275" width="113.1796875" customWidth="1"/>
    <col min="12276" max="12276" width="19.26953125" customWidth="1"/>
    <col min="12277" max="12277" width="25.1796875" customWidth="1"/>
    <col min="12278" max="12278" width="9" customWidth="1"/>
    <col min="12279" max="12279" width="34.453125" customWidth="1"/>
    <col min="12280" max="12280" width="12.81640625" customWidth="1"/>
    <col min="12281" max="12281" width="14.7265625" customWidth="1"/>
    <col min="12282" max="12282" width="19" customWidth="1"/>
    <col min="12283" max="12283" width="31.54296875" customWidth="1"/>
    <col min="12284" max="12284" width="9.1796875"/>
    <col min="12285" max="12285" width="18.54296875" customWidth="1"/>
    <col min="12286" max="12525" width="9.1796875"/>
    <col min="12526" max="12526" width="6.81640625" customWidth="1"/>
    <col min="12527" max="12527" width="14.81640625" customWidth="1"/>
    <col min="12528" max="12528" width="12.453125" customWidth="1"/>
    <col min="12529" max="12529" width="25.54296875" customWidth="1"/>
    <col min="12530" max="12530" width="15.54296875" customWidth="1"/>
    <col min="12531" max="12531" width="113.1796875" customWidth="1"/>
    <col min="12532" max="12532" width="19.26953125" customWidth="1"/>
    <col min="12533" max="12533" width="25.1796875" customWidth="1"/>
    <col min="12534" max="12534" width="9" customWidth="1"/>
    <col min="12535" max="12535" width="34.453125" customWidth="1"/>
    <col min="12536" max="12536" width="12.81640625" customWidth="1"/>
    <col min="12537" max="12537" width="14.7265625" customWidth="1"/>
    <col min="12538" max="12538" width="19" customWidth="1"/>
    <col min="12539" max="12539" width="31.54296875" customWidth="1"/>
    <col min="12540" max="12540" width="9.1796875"/>
    <col min="12541" max="12541" width="18.54296875" customWidth="1"/>
    <col min="12542" max="12781" width="9.1796875"/>
    <col min="12782" max="12782" width="6.81640625" customWidth="1"/>
    <col min="12783" max="12783" width="14.81640625" customWidth="1"/>
    <col min="12784" max="12784" width="12.453125" customWidth="1"/>
    <col min="12785" max="12785" width="25.54296875" customWidth="1"/>
    <col min="12786" max="12786" width="15.54296875" customWidth="1"/>
    <col min="12787" max="12787" width="113.1796875" customWidth="1"/>
    <col min="12788" max="12788" width="19.26953125" customWidth="1"/>
    <col min="12789" max="12789" width="25.1796875" customWidth="1"/>
    <col min="12790" max="12790" width="9" customWidth="1"/>
    <col min="12791" max="12791" width="34.453125" customWidth="1"/>
    <col min="12792" max="12792" width="12.81640625" customWidth="1"/>
    <col min="12793" max="12793" width="14.7265625" customWidth="1"/>
    <col min="12794" max="12794" width="19" customWidth="1"/>
    <col min="12795" max="12795" width="31.54296875" customWidth="1"/>
    <col min="12796" max="12796" width="9.1796875"/>
    <col min="12797" max="12797" width="18.54296875" customWidth="1"/>
    <col min="12798" max="13037" width="9.1796875"/>
    <col min="13038" max="13038" width="6.81640625" customWidth="1"/>
    <col min="13039" max="13039" width="14.81640625" customWidth="1"/>
    <col min="13040" max="13040" width="12.453125" customWidth="1"/>
    <col min="13041" max="13041" width="25.54296875" customWidth="1"/>
    <col min="13042" max="13042" width="15.54296875" customWidth="1"/>
    <col min="13043" max="13043" width="113.1796875" customWidth="1"/>
    <col min="13044" max="13044" width="19.26953125" customWidth="1"/>
    <col min="13045" max="13045" width="25.1796875" customWidth="1"/>
    <col min="13046" max="13046" width="9" customWidth="1"/>
    <col min="13047" max="13047" width="34.453125" customWidth="1"/>
    <col min="13048" max="13048" width="12.81640625" customWidth="1"/>
    <col min="13049" max="13049" width="14.7265625" customWidth="1"/>
    <col min="13050" max="13050" width="19" customWidth="1"/>
    <col min="13051" max="13051" width="31.54296875" customWidth="1"/>
    <col min="13052" max="13052" width="9.1796875"/>
    <col min="13053" max="13053" width="18.54296875" customWidth="1"/>
    <col min="13054" max="13293" width="9.1796875"/>
    <col min="13294" max="13294" width="6.81640625" customWidth="1"/>
    <col min="13295" max="13295" width="14.81640625" customWidth="1"/>
    <col min="13296" max="13296" width="12.453125" customWidth="1"/>
    <col min="13297" max="13297" width="25.54296875" customWidth="1"/>
    <col min="13298" max="13298" width="15.54296875" customWidth="1"/>
    <col min="13299" max="13299" width="113.1796875" customWidth="1"/>
    <col min="13300" max="13300" width="19.26953125" customWidth="1"/>
    <col min="13301" max="13301" width="25.1796875" customWidth="1"/>
    <col min="13302" max="13302" width="9" customWidth="1"/>
    <col min="13303" max="13303" width="34.453125" customWidth="1"/>
    <col min="13304" max="13304" width="12.81640625" customWidth="1"/>
    <col min="13305" max="13305" width="14.7265625" customWidth="1"/>
    <col min="13306" max="13306" width="19" customWidth="1"/>
    <col min="13307" max="13307" width="31.54296875" customWidth="1"/>
    <col min="13308" max="13308" width="9.1796875"/>
    <col min="13309" max="13309" width="18.54296875" customWidth="1"/>
    <col min="13310" max="13549" width="9.1796875"/>
    <col min="13550" max="13550" width="6.81640625" customWidth="1"/>
    <col min="13551" max="13551" width="14.81640625" customWidth="1"/>
    <col min="13552" max="13552" width="12.453125" customWidth="1"/>
    <col min="13553" max="13553" width="25.54296875" customWidth="1"/>
    <col min="13554" max="13554" width="15.54296875" customWidth="1"/>
    <col min="13555" max="13555" width="113.1796875" customWidth="1"/>
    <col min="13556" max="13556" width="19.26953125" customWidth="1"/>
    <col min="13557" max="13557" width="25.1796875" customWidth="1"/>
    <col min="13558" max="13558" width="9" customWidth="1"/>
    <col min="13559" max="13559" width="34.453125" customWidth="1"/>
    <col min="13560" max="13560" width="12.81640625" customWidth="1"/>
    <col min="13561" max="13561" width="14.7265625" customWidth="1"/>
    <col min="13562" max="13562" width="19" customWidth="1"/>
    <col min="13563" max="13563" width="31.54296875" customWidth="1"/>
    <col min="13564" max="13564" width="9.1796875"/>
    <col min="13565" max="13565" width="18.54296875" customWidth="1"/>
    <col min="13566" max="13805" width="9.1796875"/>
    <col min="13806" max="13806" width="6.81640625" customWidth="1"/>
    <col min="13807" max="13807" width="14.81640625" customWidth="1"/>
    <col min="13808" max="13808" width="12.453125" customWidth="1"/>
    <col min="13809" max="13809" width="25.54296875" customWidth="1"/>
    <col min="13810" max="13810" width="15.54296875" customWidth="1"/>
    <col min="13811" max="13811" width="113.1796875" customWidth="1"/>
    <col min="13812" max="13812" width="19.26953125" customWidth="1"/>
    <col min="13813" max="13813" width="25.1796875" customWidth="1"/>
    <col min="13814" max="13814" width="9" customWidth="1"/>
    <col min="13815" max="13815" width="34.453125" customWidth="1"/>
    <col min="13816" max="13816" width="12.81640625" customWidth="1"/>
    <col min="13817" max="13817" width="14.7265625" customWidth="1"/>
    <col min="13818" max="13818" width="19" customWidth="1"/>
    <col min="13819" max="13819" width="31.54296875" customWidth="1"/>
    <col min="13820" max="13820" width="9.1796875"/>
    <col min="13821" max="13821" width="18.54296875" customWidth="1"/>
    <col min="13822" max="14061" width="9.1796875"/>
    <col min="14062" max="14062" width="6.81640625" customWidth="1"/>
    <col min="14063" max="14063" width="14.81640625" customWidth="1"/>
    <col min="14064" max="14064" width="12.453125" customWidth="1"/>
    <col min="14065" max="14065" width="25.54296875" customWidth="1"/>
    <col min="14066" max="14066" width="15.54296875" customWidth="1"/>
    <col min="14067" max="14067" width="113.1796875" customWidth="1"/>
    <col min="14068" max="14068" width="19.26953125" customWidth="1"/>
    <col min="14069" max="14069" width="25.1796875" customWidth="1"/>
    <col min="14070" max="14070" width="9" customWidth="1"/>
    <col min="14071" max="14071" width="34.453125" customWidth="1"/>
    <col min="14072" max="14072" width="12.81640625" customWidth="1"/>
    <col min="14073" max="14073" width="14.7265625" customWidth="1"/>
    <col min="14074" max="14074" width="19" customWidth="1"/>
    <col min="14075" max="14075" width="31.54296875" customWidth="1"/>
    <col min="14076" max="14076" width="9.1796875"/>
    <col min="14077" max="14077" width="18.54296875" customWidth="1"/>
    <col min="14078" max="14317" width="9.1796875"/>
    <col min="14318" max="14318" width="6.81640625" customWidth="1"/>
    <col min="14319" max="14319" width="14.81640625" customWidth="1"/>
    <col min="14320" max="14320" width="12.453125" customWidth="1"/>
    <col min="14321" max="14321" width="25.54296875" customWidth="1"/>
    <col min="14322" max="14322" width="15.54296875" customWidth="1"/>
    <col min="14323" max="14323" width="113.1796875" customWidth="1"/>
    <col min="14324" max="14324" width="19.26953125" customWidth="1"/>
    <col min="14325" max="14325" width="25.1796875" customWidth="1"/>
    <col min="14326" max="14326" width="9" customWidth="1"/>
    <col min="14327" max="14327" width="34.453125" customWidth="1"/>
    <col min="14328" max="14328" width="12.81640625" customWidth="1"/>
    <col min="14329" max="14329" width="14.7265625" customWidth="1"/>
    <col min="14330" max="14330" width="19" customWidth="1"/>
    <col min="14331" max="14331" width="31.54296875" customWidth="1"/>
    <col min="14332" max="14332" width="9.1796875"/>
    <col min="14333" max="14333" width="18.54296875" customWidth="1"/>
    <col min="14334" max="14573" width="9.1796875"/>
    <col min="14574" max="14574" width="6.81640625" customWidth="1"/>
    <col min="14575" max="14575" width="14.81640625" customWidth="1"/>
    <col min="14576" max="14576" width="12.453125" customWidth="1"/>
    <col min="14577" max="14577" width="25.54296875" customWidth="1"/>
    <col min="14578" max="14578" width="15.54296875" customWidth="1"/>
    <col min="14579" max="14579" width="113.1796875" customWidth="1"/>
    <col min="14580" max="14580" width="19.26953125" customWidth="1"/>
    <col min="14581" max="14581" width="25.1796875" customWidth="1"/>
    <col min="14582" max="14582" width="9" customWidth="1"/>
    <col min="14583" max="14583" width="34.453125" customWidth="1"/>
    <col min="14584" max="14584" width="12.81640625" customWidth="1"/>
    <col min="14585" max="14585" width="14.7265625" customWidth="1"/>
    <col min="14586" max="14586" width="19" customWidth="1"/>
    <col min="14587" max="14587" width="31.54296875" customWidth="1"/>
    <col min="14588" max="14588" width="9.1796875"/>
    <col min="14589" max="14589" width="18.54296875" customWidth="1"/>
    <col min="14590" max="14829" width="9.1796875"/>
    <col min="14830" max="14830" width="6.81640625" customWidth="1"/>
    <col min="14831" max="14831" width="14.81640625" customWidth="1"/>
    <col min="14832" max="14832" width="12.453125" customWidth="1"/>
    <col min="14833" max="14833" width="25.54296875" customWidth="1"/>
    <col min="14834" max="14834" width="15.54296875" customWidth="1"/>
    <col min="14835" max="14835" width="113.1796875" customWidth="1"/>
    <col min="14836" max="14836" width="19.26953125" customWidth="1"/>
    <col min="14837" max="14837" width="25.1796875" customWidth="1"/>
    <col min="14838" max="14838" width="9" customWidth="1"/>
    <col min="14839" max="14839" width="34.453125" customWidth="1"/>
    <col min="14840" max="14840" width="12.81640625" customWidth="1"/>
    <col min="14841" max="14841" width="14.7265625" customWidth="1"/>
    <col min="14842" max="14842" width="19" customWidth="1"/>
    <col min="14843" max="14843" width="31.54296875" customWidth="1"/>
    <col min="14844" max="14844" width="9.1796875"/>
    <col min="14845" max="14845" width="18.54296875" customWidth="1"/>
    <col min="14846" max="15085" width="9.1796875"/>
    <col min="15086" max="15086" width="6.81640625" customWidth="1"/>
    <col min="15087" max="15087" width="14.81640625" customWidth="1"/>
    <col min="15088" max="15088" width="12.453125" customWidth="1"/>
    <col min="15089" max="15089" width="25.54296875" customWidth="1"/>
    <col min="15090" max="15090" width="15.54296875" customWidth="1"/>
    <col min="15091" max="15091" width="113.1796875" customWidth="1"/>
    <col min="15092" max="15092" width="19.26953125" customWidth="1"/>
    <col min="15093" max="15093" width="25.1796875" customWidth="1"/>
    <col min="15094" max="15094" width="9" customWidth="1"/>
    <col min="15095" max="15095" width="34.453125" customWidth="1"/>
    <col min="15096" max="15096" width="12.81640625" customWidth="1"/>
    <col min="15097" max="15097" width="14.7265625" customWidth="1"/>
    <col min="15098" max="15098" width="19" customWidth="1"/>
    <col min="15099" max="15099" width="31.54296875" customWidth="1"/>
    <col min="15100" max="15100" width="9.1796875"/>
    <col min="15101" max="15101" width="18.54296875" customWidth="1"/>
    <col min="15102" max="15341" width="9.1796875"/>
    <col min="15342" max="15342" width="6.81640625" customWidth="1"/>
    <col min="15343" max="15343" width="14.81640625" customWidth="1"/>
    <col min="15344" max="15344" width="12.453125" customWidth="1"/>
    <col min="15345" max="15345" width="25.54296875" customWidth="1"/>
    <col min="15346" max="15346" width="15.54296875" customWidth="1"/>
    <col min="15347" max="15347" width="113.1796875" customWidth="1"/>
    <col min="15348" max="15348" width="19.26953125" customWidth="1"/>
    <col min="15349" max="15349" width="25.1796875" customWidth="1"/>
    <col min="15350" max="15350" width="9" customWidth="1"/>
    <col min="15351" max="15351" width="34.453125" customWidth="1"/>
    <col min="15352" max="15352" width="12.81640625" customWidth="1"/>
    <col min="15353" max="15353" width="14.7265625" customWidth="1"/>
    <col min="15354" max="15354" width="19" customWidth="1"/>
    <col min="15355" max="15355" width="31.54296875" customWidth="1"/>
    <col min="15356" max="15356" width="9.1796875"/>
    <col min="15357" max="15357" width="18.54296875" customWidth="1"/>
    <col min="15358" max="15597" width="9.1796875"/>
    <col min="15598" max="15598" width="6.81640625" customWidth="1"/>
    <col min="15599" max="15599" width="14.81640625" customWidth="1"/>
    <col min="15600" max="15600" width="12.453125" customWidth="1"/>
    <col min="15601" max="15601" width="25.54296875" customWidth="1"/>
    <col min="15602" max="15602" width="15.54296875" customWidth="1"/>
    <col min="15603" max="15603" width="113.1796875" customWidth="1"/>
    <col min="15604" max="15604" width="19.26953125" customWidth="1"/>
    <col min="15605" max="15605" width="25.1796875" customWidth="1"/>
    <col min="15606" max="15606" width="9" customWidth="1"/>
    <col min="15607" max="15607" width="34.453125" customWidth="1"/>
    <col min="15608" max="15608" width="12.81640625" customWidth="1"/>
    <col min="15609" max="15609" width="14.7265625" customWidth="1"/>
    <col min="15610" max="15610" width="19" customWidth="1"/>
    <col min="15611" max="15611" width="31.54296875" customWidth="1"/>
    <col min="15612" max="15612" width="9.1796875"/>
    <col min="15613" max="15613" width="18.54296875" customWidth="1"/>
    <col min="15614" max="15853" width="9.1796875"/>
    <col min="15854" max="15854" width="6.81640625" customWidth="1"/>
    <col min="15855" max="15855" width="14.81640625" customWidth="1"/>
    <col min="15856" max="15856" width="12.453125" customWidth="1"/>
    <col min="15857" max="15857" width="25.54296875" customWidth="1"/>
    <col min="15858" max="15858" width="15.54296875" customWidth="1"/>
    <col min="15859" max="15859" width="113.1796875" customWidth="1"/>
    <col min="15860" max="15860" width="19.26953125" customWidth="1"/>
    <col min="15861" max="15861" width="25.1796875" customWidth="1"/>
    <col min="15862" max="15862" width="9" customWidth="1"/>
    <col min="15863" max="15863" width="34.453125" customWidth="1"/>
    <col min="15864" max="15864" width="12.81640625" customWidth="1"/>
    <col min="15865" max="15865" width="14.7265625" customWidth="1"/>
    <col min="15866" max="15866" width="19" customWidth="1"/>
    <col min="15867" max="15867" width="31.54296875" customWidth="1"/>
    <col min="15868" max="15868" width="9.1796875"/>
    <col min="15869" max="15869" width="18.54296875" customWidth="1"/>
    <col min="15870" max="16109" width="9.1796875"/>
    <col min="16110" max="16110" width="6.81640625" customWidth="1"/>
    <col min="16111" max="16111" width="14.81640625" customWidth="1"/>
    <col min="16112" max="16112" width="12.453125" customWidth="1"/>
    <col min="16113" max="16113" width="25.54296875" customWidth="1"/>
    <col min="16114" max="16114" width="15.54296875" customWidth="1"/>
    <col min="16115" max="16115" width="113.1796875" customWidth="1"/>
    <col min="16116" max="16116" width="19.26953125" customWidth="1"/>
    <col min="16117" max="16117" width="25.1796875" customWidth="1"/>
    <col min="16118" max="16118" width="9" customWidth="1"/>
    <col min="16119" max="16119" width="34.453125" customWidth="1"/>
    <col min="16120" max="16120" width="12.81640625" customWidth="1"/>
    <col min="16121" max="16121" width="14.7265625" customWidth="1"/>
    <col min="16122" max="16122" width="19" customWidth="1"/>
    <col min="16123" max="16123" width="31.54296875" customWidth="1"/>
    <col min="16124" max="16124" width="9.1796875"/>
    <col min="16125" max="16125" width="18.54296875" customWidth="1"/>
    <col min="16126" max="16366" width="9.1796875"/>
    <col min="16367" max="16384" width="9.1796875" customWidth="1"/>
  </cols>
  <sheetData>
    <row r="1" spans="1:14" ht="43.5" customHeight="1" x14ac:dyDescent="0.35">
      <c r="A1" s="78" t="s">
        <v>12</v>
      </c>
      <c r="B1" s="79" t="s">
        <v>20</v>
      </c>
      <c r="C1" s="80" t="s">
        <v>102</v>
      </c>
      <c r="D1" s="79" t="s">
        <v>1</v>
      </c>
      <c r="E1" s="82" t="s">
        <v>13</v>
      </c>
      <c r="F1" s="81" t="s">
        <v>21</v>
      </c>
      <c r="G1" s="79" t="s">
        <v>22</v>
      </c>
      <c r="H1" s="12" t="s">
        <v>0</v>
      </c>
      <c r="I1" s="12" t="s">
        <v>23</v>
      </c>
      <c r="J1" s="12" t="s">
        <v>34</v>
      </c>
      <c r="K1" s="14" t="s">
        <v>19</v>
      </c>
    </row>
    <row r="2" spans="1:14" ht="43.5" customHeight="1" x14ac:dyDescent="0.35">
      <c r="A2" s="78">
        <v>62</v>
      </c>
      <c r="B2" s="79" t="s">
        <v>323</v>
      </c>
      <c r="C2" s="80"/>
      <c r="D2" s="79" t="s">
        <v>340</v>
      </c>
      <c r="E2" s="84">
        <v>200513390</v>
      </c>
      <c r="F2" s="81" t="s">
        <v>341</v>
      </c>
      <c r="G2" s="79">
        <v>1911</v>
      </c>
      <c r="H2" s="12" t="s">
        <v>321</v>
      </c>
      <c r="I2" s="12" t="s">
        <v>24</v>
      </c>
      <c r="J2" s="12" t="s">
        <v>247</v>
      </c>
      <c r="K2" s="14">
        <v>1</v>
      </c>
    </row>
    <row r="3" spans="1:14" ht="43.5" customHeight="1" x14ac:dyDescent="0.35">
      <c r="A3" s="78">
        <v>61</v>
      </c>
      <c r="B3" s="79" t="s">
        <v>323</v>
      </c>
      <c r="C3" s="80"/>
      <c r="D3" s="79" t="s">
        <v>335</v>
      </c>
      <c r="E3" s="84">
        <v>200513555</v>
      </c>
      <c r="F3" s="81" t="s">
        <v>334</v>
      </c>
      <c r="G3" s="79">
        <v>1833</v>
      </c>
      <c r="H3" s="12" t="s">
        <v>336</v>
      </c>
      <c r="I3" s="12" t="s">
        <v>24</v>
      </c>
      <c r="J3" s="12" t="s">
        <v>259</v>
      </c>
      <c r="K3" s="14">
        <v>1</v>
      </c>
      <c r="L3" s="118" t="s">
        <v>338</v>
      </c>
    </row>
    <row r="4" spans="1:14" ht="43.5" customHeight="1" x14ac:dyDescent="0.35">
      <c r="A4" s="78">
        <v>60</v>
      </c>
      <c r="B4" s="79" t="s">
        <v>323</v>
      </c>
      <c r="C4" s="80"/>
      <c r="D4" s="79" t="s">
        <v>332</v>
      </c>
      <c r="E4" s="79">
        <v>200513530</v>
      </c>
      <c r="F4" s="81" t="s">
        <v>331</v>
      </c>
      <c r="G4" s="79">
        <v>1825</v>
      </c>
      <c r="H4" s="12" t="s">
        <v>333</v>
      </c>
      <c r="I4" s="12" t="s">
        <v>24</v>
      </c>
      <c r="J4" s="12" t="s">
        <v>225</v>
      </c>
      <c r="K4" s="14">
        <v>1</v>
      </c>
      <c r="L4" s="119" t="s">
        <v>315</v>
      </c>
    </row>
    <row r="5" spans="1:14" ht="43.5" customHeight="1" x14ac:dyDescent="0.35">
      <c r="A5" s="78">
        <v>59</v>
      </c>
      <c r="B5" s="79" t="s">
        <v>323</v>
      </c>
      <c r="C5" s="80"/>
      <c r="D5" s="79" t="s">
        <v>309</v>
      </c>
      <c r="E5" s="84">
        <v>200513511</v>
      </c>
      <c r="F5" s="81" t="s">
        <v>329</v>
      </c>
      <c r="G5" s="79">
        <v>1815</v>
      </c>
      <c r="H5" s="12" t="s">
        <v>330</v>
      </c>
      <c r="I5" s="12" t="s">
        <v>24</v>
      </c>
      <c r="J5" s="12" t="s">
        <v>224</v>
      </c>
      <c r="K5" s="14">
        <v>1</v>
      </c>
    </row>
    <row r="6" spans="1:14" ht="43.5" customHeight="1" x14ac:dyDescent="0.35">
      <c r="A6" s="78">
        <v>58</v>
      </c>
      <c r="B6" s="79" t="s">
        <v>323</v>
      </c>
      <c r="C6" s="80"/>
      <c r="D6" s="79" t="s">
        <v>324</v>
      </c>
      <c r="E6" s="84">
        <v>200513264</v>
      </c>
      <c r="F6" s="81" t="s">
        <v>325</v>
      </c>
      <c r="G6" s="79">
        <v>1832</v>
      </c>
      <c r="H6" s="12" t="s">
        <v>326</v>
      </c>
      <c r="I6" s="12" t="s">
        <v>24</v>
      </c>
      <c r="J6" s="12" t="s">
        <v>327</v>
      </c>
      <c r="K6" s="14">
        <v>1</v>
      </c>
      <c r="L6" s="119" t="s">
        <v>339</v>
      </c>
    </row>
    <row r="7" spans="1:14" ht="43.5" customHeight="1" x14ac:dyDescent="0.35">
      <c r="A7" s="78">
        <v>57</v>
      </c>
      <c r="B7" s="90" t="s">
        <v>318</v>
      </c>
      <c r="C7" s="80"/>
      <c r="D7" s="79" t="s">
        <v>320</v>
      </c>
      <c r="E7" s="82">
        <v>200512535</v>
      </c>
      <c r="F7" s="81" t="s">
        <v>319</v>
      </c>
      <c r="G7" s="79">
        <v>1913</v>
      </c>
      <c r="H7" s="12" t="s">
        <v>321</v>
      </c>
      <c r="I7" s="12" t="s">
        <v>24</v>
      </c>
      <c r="J7" s="12" t="s">
        <v>322</v>
      </c>
      <c r="K7" s="14">
        <v>1</v>
      </c>
      <c r="L7" s="45"/>
    </row>
    <row r="8" spans="1:14" ht="43.5" customHeight="1" x14ac:dyDescent="0.35">
      <c r="A8" s="78">
        <v>56</v>
      </c>
      <c r="B8" s="90" t="s">
        <v>291</v>
      </c>
      <c r="C8" s="80" t="s">
        <v>312</v>
      </c>
      <c r="D8" s="79" t="s">
        <v>309</v>
      </c>
      <c r="E8" s="82">
        <v>200511513</v>
      </c>
      <c r="F8" s="81" t="s">
        <v>311</v>
      </c>
      <c r="G8" s="79" t="s">
        <v>313</v>
      </c>
      <c r="H8" s="12" t="s">
        <v>314</v>
      </c>
      <c r="I8" s="12" t="s">
        <v>24</v>
      </c>
      <c r="J8" s="12" t="s">
        <v>226</v>
      </c>
      <c r="K8" s="14">
        <v>1</v>
      </c>
      <c r="L8" s="45"/>
    </row>
    <row r="9" spans="1:14" s="25" customFormat="1" ht="43.5" hidden="1" customHeight="1" x14ac:dyDescent="0.35">
      <c r="A9" s="102">
        <v>55</v>
      </c>
      <c r="B9" s="103" t="s">
        <v>291</v>
      </c>
      <c r="C9" s="104" t="s">
        <v>307</v>
      </c>
      <c r="D9" s="103" t="s">
        <v>309</v>
      </c>
      <c r="E9" s="105">
        <v>200511448</v>
      </c>
      <c r="F9" s="106" t="s">
        <v>308</v>
      </c>
      <c r="G9" s="103">
        <v>1822</v>
      </c>
      <c r="H9" s="24" t="s">
        <v>310</v>
      </c>
      <c r="I9" s="24" t="s">
        <v>24</v>
      </c>
      <c r="J9" s="24" t="s">
        <v>259</v>
      </c>
      <c r="K9" s="107">
        <v>1</v>
      </c>
      <c r="L9" s="108" t="s">
        <v>316</v>
      </c>
      <c r="M9" s="95"/>
      <c r="N9" s="95"/>
    </row>
    <row r="10" spans="1:14" ht="43.5" customHeight="1" x14ac:dyDescent="0.35">
      <c r="A10" s="78">
        <v>54</v>
      </c>
      <c r="B10" s="90" t="s">
        <v>291</v>
      </c>
      <c r="C10" s="80" t="s">
        <v>307</v>
      </c>
      <c r="D10" s="79" t="s">
        <v>306</v>
      </c>
      <c r="E10" s="82">
        <v>200511483</v>
      </c>
      <c r="F10" s="81" t="s">
        <v>305</v>
      </c>
      <c r="G10" s="79">
        <v>1819</v>
      </c>
      <c r="H10" s="12" t="s">
        <v>151</v>
      </c>
      <c r="I10" s="12" t="s">
        <v>24</v>
      </c>
      <c r="J10" s="12" t="s">
        <v>259</v>
      </c>
      <c r="K10" s="14">
        <v>1</v>
      </c>
    </row>
    <row r="11" spans="1:14" ht="43.5" customHeight="1" x14ac:dyDescent="0.35">
      <c r="A11" s="78">
        <v>53</v>
      </c>
      <c r="B11" s="79" t="s">
        <v>291</v>
      </c>
      <c r="C11" s="80" t="s">
        <v>294</v>
      </c>
      <c r="D11" s="79" t="s">
        <v>293</v>
      </c>
      <c r="E11" s="82">
        <v>200511249</v>
      </c>
      <c r="F11" s="81" t="s">
        <v>292</v>
      </c>
      <c r="G11" s="79">
        <v>1907</v>
      </c>
      <c r="H11" s="12" t="s">
        <v>295</v>
      </c>
      <c r="I11" s="12" t="s">
        <v>24</v>
      </c>
      <c r="J11" s="12" t="s">
        <v>271</v>
      </c>
      <c r="K11" s="14">
        <v>1</v>
      </c>
    </row>
    <row r="12" spans="1:14" ht="43.5" customHeight="1" x14ac:dyDescent="0.35">
      <c r="A12" s="78">
        <v>52</v>
      </c>
      <c r="B12" s="90" t="s">
        <v>291</v>
      </c>
      <c r="C12" s="80" t="s">
        <v>298</v>
      </c>
      <c r="D12" s="79" t="s">
        <v>297</v>
      </c>
      <c r="E12" s="84">
        <v>200510994</v>
      </c>
      <c r="F12" s="81" t="s">
        <v>296</v>
      </c>
      <c r="G12" s="79">
        <v>1849</v>
      </c>
      <c r="H12" s="12" t="s">
        <v>299</v>
      </c>
      <c r="I12" s="12" t="s">
        <v>24</v>
      </c>
      <c r="J12" s="12" t="s">
        <v>247</v>
      </c>
      <c r="K12" s="14">
        <v>1</v>
      </c>
      <c r="L12" s="45" t="s">
        <v>337</v>
      </c>
    </row>
    <row r="13" spans="1:14" ht="43.5" customHeight="1" x14ac:dyDescent="0.35">
      <c r="A13" s="78">
        <v>51</v>
      </c>
      <c r="B13" s="90" t="s">
        <v>272</v>
      </c>
      <c r="C13" s="80" t="s">
        <v>304</v>
      </c>
      <c r="D13" s="79" t="s">
        <v>303</v>
      </c>
      <c r="E13" s="82">
        <v>200510401</v>
      </c>
      <c r="F13" s="81" t="s">
        <v>300</v>
      </c>
      <c r="G13" s="79">
        <v>1903</v>
      </c>
      <c r="H13" s="12" t="s">
        <v>301</v>
      </c>
      <c r="I13" s="12" t="s">
        <v>24</v>
      </c>
      <c r="J13" s="12" t="s">
        <v>302</v>
      </c>
      <c r="K13" s="14">
        <v>1</v>
      </c>
    </row>
    <row r="14" spans="1:14" s="25" customFormat="1" ht="43.5" hidden="1" customHeight="1" x14ac:dyDescent="0.35">
      <c r="A14" s="102">
        <v>50</v>
      </c>
      <c r="B14" s="103" t="s">
        <v>272</v>
      </c>
      <c r="C14" s="104">
        <v>43514</v>
      </c>
      <c r="D14" s="103" t="s">
        <v>287</v>
      </c>
      <c r="E14" s="109">
        <v>200510389</v>
      </c>
      <c r="F14" s="106" t="s">
        <v>286</v>
      </c>
      <c r="G14" s="103">
        <v>1823</v>
      </c>
      <c r="H14" s="24" t="s">
        <v>288</v>
      </c>
      <c r="I14" s="24" t="s">
        <v>285</v>
      </c>
      <c r="J14" s="24" t="s">
        <v>247</v>
      </c>
      <c r="K14" s="107">
        <v>1</v>
      </c>
      <c r="L14" s="108" t="s">
        <v>315</v>
      </c>
      <c r="M14" s="95"/>
      <c r="N14" s="95"/>
    </row>
    <row r="15" spans="1:14" s="70" customFormat="1" ht="43.25" customHeight="1" x14ac:dyDescent="0.35">
      <c r="A15" s="110">
        <v>49</v>
      </c>
      <c r="B15" s="82" t="s">
        <v>272</v>
      </c>
      <c r="C15" s="83">
        <v>43511</v>
      </c>
      <c r="D15" s="82" t="s">
        <v>278</v>
      </c>
      <c r="E15" s="82">
        <v>200510295</v>
      </c>
      <c r="F15" s="85" t="s">
        <v>279</v>
      </c>
      <c r="G15" s="82">
        <v>1831</v>
      </c>
      <c r="H15" s="68" t="s">
        <v>282</v>
      </c>
      <c r="I15" s="68" t="s">
        <v>24</v>
      </c>
      <c r="J15" s="68" t="s">
        <v>226</v>
      </c>
      <c r="K15" s="69">
        <v>1</v>
      </c>
      <c r="L15" s="111"/>
      <c r="M15" s="97"/>
      <c r="N15" s="97"/>
    </row>
    <row r="16" spans="1:14" s="70" customFormat="1" ht="43.5" customHeight="1" x14ac:dyDescent="0.35">
      <c r="A16" s="110">
        <v>48</v>
      </c>
      <c r="B16" s="82" t="s">
        <v>272</v>
      </c>
      <c r="C16" s="83">
        <v>43508</v>
      </c>
      <c r="D16" s="82" t="s">
        <v>278</v>
      </c>
      <c r="E16" s="82">
        <v>200510104</v>
      </c>
      <c r="F16" s="85" t="s">
        <v>280</v>
      </c>
      <c r="G16" s="82">
        <v>1831</v>
      </c>
      <c r="H16" s="68" t="s">
        <v>281</v>
      </c>
      <c r="I16" s="68" t="s">
        <v>285</v>
      </c>
      <c r="J16" s="68" t="s">
        <v>259</v>
      </c>
      <c r="K16" s="69">
        <v>1</v>
      </c>
      <c r="L16" s="111"/>
      <c r="M16" s="97"/>
      <c r="N16" s="97"/>
    </row>
    <row r="17" spans="1:14" s="70" customFormat="1" ht="43.5" customHeight="1" x14ac:dyDescent="0.35">
      <c r="A17" s="112">
        <v>47</v>
      </c>
      <c r="B17" s="113" t="s">
        <v>272</v>
      </c>
      <c r="C17" s="114">
        <v>43503</v>
      </c>
      <c r="D17" s="113" t="s">
        <v>274</v>
      </c>
      <c r="E17" s="82">
        <v>200510041</v>
      </c>
      <c r="F17" s="115" t="s">
        <v>273</v>
      </c>
      <c r="G17" s="113">
        <v>1849</v>
      </c>
      <c r="H17" s="116" t="s">
        <v>165</v>
      </c>
      <c r="I17" s="116" t="s">
        <v>275</v>
      </c>
      <c r="J17" s="116" t="s">
        <v>271</v>
      </c>
      <c r="K17" s="117">
        <v>11</v>
      </c>
      <c r="L17" s="45" t="s">
        <v>315</v>
      </c>
      <c r="M17" s="97"/>
      <c r="N17" s="97"/>
    </row>
    <row r="18" spans="1:14" s="70" customFormat="1" ht="43.5" customHeight="1" x14ac:dyDescent="0.35">
      <c r="A18" s="110">
        <v>46</v>
      </c>
      <c r="B18" s="82" t="s">
        <v>272</v>
      </c>
      <c r="C18" s="83">
        <v>43502</v>
      </c>
      <c r="D18" s="82" t="s">
        <v>277</v>
      </c>
      <c r="E18" s="82">
        <v>200510050</v>
      </c>
      <c r="F18" s="85" t="s">
        <v>276</v>
      </c>
      <c r="G18" s="82" t="s">
        <v>284</v>
      </c>
      <c r="H18" s="68" t="s">
        <v>284</v>
      </c>
      <c r="I18" s="68" t="s">
        <v>275</v>
      </c>
      <c r="J18" s="68" t="s">
        <v>271</v>
      </c>
      <c r="K18" s="69">
        <v>2</v>
      </c>
      <c r="L18" s="111"/>
      <c r="M18" s="97"/>
      <c r="N18" s="97"/>
    </row>
    <row r="19" spans="1:14" s="70" customFormat="1" ht="43.5" customHeight="1" x14ac:dyDescent="0.35">
      <c r="A19" s="78">
        <v>45</v>
      </c>
      <c r="B19" s="82" t="s">
        <v>239</v>
      </c>
      <c r="C19" s="83">
        <v>43430</v>
      </c>
      <c r="D19" s="82" t="s">
        <v>261</v>
      </c>
      <c r="E19" s="82">
        <v>200507783</v>
      </c>
      <c r="F19" s="85" t="s">
        <v>260</v>
      </c>
      <c r="G19" s="82">
        <v>1826</v>
      </c>
      <c r="H19" s="68" t="s">
        <v>262</v>
      </c>
      <c r="I19" s="68" t="s">
        <v>24</v>
      </c>
      <c r="J19" s="68" t="s">
        <v>225</v>
      </c>
      <c r="K19" s="69">
        <v>1</v>
      </c>
      <c r="L19" s="94" t="s">
        <v>317</v>
      </c>
      <c r="M19" s="96" t="s">
        <v>290</v>
      </c>
      <c r="N19" s="97"/>
    </row>
    <row r="20" spans="1:14" s="70" customFormat="1" ht="43.5" customHeight="1" x14ac:dyDescent="0.35">
      <c r="A20" s="78">
        <v>44</v>
      </c>
      <c r="B20" s="82" t="s">
        <v>239</v>
      </c>
      <c r="C20" s="83" t="s">
        <v>265</v>
      </c>
      <c r="D20" s="82" t="s">
        <v>267</v>
      </c>
      <c r="E20" s="82">
        <v>200507378</v>
      </c>
      <c r="F20" s="85" t="s">
        <v>263</v>
      </c>
      <c r="G20" s="82">
        <v>1828</v>
      </c>
      <c r="H20" s="68" t="s">
        <v>264</v>
      </c>
      <c r="I20" s="68" t="s">
        <v>24</v>
      </c>
      <c r="J20" s="68" t="s">
        <v>224</v>
      </c>
      <c r="K20" s="69">
        <v>1</v>
      </c>
      <c r="L20" s="94" t="s">
        <v>283</v>
      </c>
      <c r="M20" s="97"/>
      <c r="N20" s="97"/>
    </row>
    <row r="21" spans="1:14" ht="43.25" customHeight="1" x14ac:dyDescent="0.35">
      <c r="A21" s="71">
        <v>43</v>
      </c>
      <c r="B21" s="72" t="s">
        <v>239</v>
      </c>
      <c r="C21" s="73">
        <v>43420</v>
      </c>
      <c r="D21" s="72" t="s">
        <v>257</v>
      </c>
      <c r="E21" s="91">
        <v>200507429</v>
      </c>
      <c r="F21" s="74" t="s">
        <v>256</v>
      </c>
      <c r="G21" s="72">
        <v>1840</v>
      </c>
      <c r="H21" s="75" t="s">
        <v>258</v>
      </c>
      <c r="I21" s="76" t="s">
        <v>24</v>
      </c>
      <c r="J21" s="77" t="s">
        <v>259</v>
      </c>
      <c r="K21" s="14">
        <v>1</v>
      </c>
    </row>
    <row r="22" spans="1:14" ht="43.25" customHeight="1" x14ac:dyDescent="0.35">
      <c r="A22" s="8">
        <v>42</v>
      </c>
      <c r="B22" s="9" t="s">
        <v>239</v>
      </c>
      <c r="C22" s="36" t="s">
        <v>251</v>
      </c>
      <c r="D22" s="9" t="s">
        <v>250</v>
      </c>
      <c r="E22" s="63">
        <v>200507016</v>
      </c>
      <c r="F22" s="10" t="s">
        <v>248</v>
      </c>
      <c r="G22" s="9">
        <v>1831</v>
      </c>
      <c r="H22" s="11" t="s">
        <v>249</v>
      </c>
      <c r="I22" s="13" t="s">
        <v>24</v>
      </c>
      <c r="J22" s="12" t="s">
        <v>247</v>
      </c>
      <c r="K22" s="14">
        <v>1</v>
      </c>
    </row>
    <row r="23" spans="1:14" ht="43.5" customHeight="1" x14ac:dyDescent="0.35">
      <c r="A23" s="8">
        <v>40</v>
      </c>
      <c r="B23" s="9" t="s">
        <v>239</v>
      </c>
      <c r="C23" s="36">
        <v>43405</v>
      </c>
      <c r="D23" s="9" t="s">
        <v>242</v>
      </c>
      <c r="E23" s="63">
        <v>200506812</v>
      </c>
      <c r="F23" s="10" t="s">
        <v>240</v>
      </c>
      <c r="G23" s="9">
        <v>1816</v>
      </c>
      <c r="H23" s="11" t="s">
        <v>241</v>
      </c>
      <c r="I23" s="13" t="s">
        <v>24</v>
      </c>
      <c r="J23" s="12" t="s">
        <v>226</v>
      </c>
      <c r="K23" s="14">
        <v>1</v>
      </c>
    </row>
    <row r="24" spans="1:14" s="70" customFormat="1" ht="43.5" customHeight="1" x14ac:dyDescent="0.35">
      <c r="A24" s="8">
        <v>39</v>
      </c>
      <c r="B24" s="63" t="s">
        <v>232</v>
      </c>
      <c r="C24" s="64">
        <v>43404</v>
      </c>
      <c r="D24" s="63" t="s">
        <v>245</v>
      </c>
      <c r="E24" s="63">
        <v>200506716</v>
      </c>
      <c r="F24" s="65" t="s">
        <v>244</v>
      </c>
      <c r="G24" s="63">
        <v>1815</v>
      </c>
      <c r="H24" s="66" t="s">
        <v>246</v>
      </c>
      <c r="I24" s="67" t="s">
        <v>24</v>
      </c>
      <c r="J24" s="68" t="s">
        <v>247</v>
      </c>
      <c r="K24" s="69">
        <v>2</v>
      </c>
      <c r="L24" s="94" t="s">
        <v>269</v>
      </c>
      <c r="M24" s="97"/>
      <c r="N24" s="97"/>
    </row>
    <row r="25" spans="1:14" ht="43.5" customHeight="1" x14ac:dyDescent="0.35">
      <c r="A25" s="8">
        <v>38</v>
      </c>
      <c r="B25" s="9" t="s">
        <v>217</v>
      </c>
      <c r="C25" s="36">
        <v>43369</v>
      </c>
      <c r="D25" s="9" t="s">
        <v>229</v>
      </c>
      <c r="E25" s="63">
        <v>200505421</v>
      </c>
      <c r="F25" s="10" t="s">
        <v>228</v>
      </c>
      <c r="G25" s="9">
        <v>1830</v>
      </c>
      <c r="H25" s="11" t="s">
        <v>230</v>
      </c>
      <c r="I25" s="13" t="s">
        <v>24</v>
      </c>
      <c r="J25" s="12" t="s">
        <v>259</v>
      </c>
      <c r="K25" s="14">
        <v>1</v>
      </c>
    </row>
    <row r="26" spans="1:14" ht="43.5" customHeight="1" x14ac:dyDescent="0.35">
      <c r="A26" s="8">
        <v>37</v>
      </c>
      <c r="B26" s="9" t="s">
        <v>217</v>
      </c>
      <c r="C26" s="36">
        <v>43364</v>
      </c>
      <c r="D26" s="9" t="s">
        <v>213</v>
      </c>
      <c r="E26" s="63">
        <v>200505190</v>
      </c>
      <c r="F26" s="10" t="s">
        <v>218</v>
      </c>
      <c r="G26" s="9">
        <v>1819</v>
      </c>
      <c r="H26" s="11" t="s">
        <v>221</v>
      </c>
      <c r="I26" s="13" t="s">
        <v>24</v>
      </c>
      <c r="J26" s="12" t="s">
        <v>224</v>
      </c>
      <c r="K26" s="14">
        <v>1</v>
      </c>
      <c r="L26" s="45"/>
    </row>
    <row r="27" spans="1:14" ht="43.5" customHeight="1" x14ac:dyDescent="0.35">
      <c r="A27" s="8">
        <v>36</v>
      </c>
      <c r="B27" s="9" t="s">
        <v>217</v>
      </c>
      <c r="C27" s="36">
        <v>43348</v>
      </c>
      <c r="D27" s="9" t="s">
        <v>216</v>
      </c>
      <c r="E27" s="63">
        <v>200504315</v>
      </c>
      <c r="F27" s="10" t="s">
        <v>215</v>
      </c>
      <c r="G27" s="9">
        <v>1816</v>
      </c>
      <c r="H27" s="11" t="s">
        <v>223</v>
      </c>
      <c r="I27" s="13" t="s">
        <v>24</v>
      </c>
      <c r="J27" s="12" t="s">
        <v>226</v>
      </c>
      <c r="K27" s="14">
        <v>1</v>
      </c>
    </row>
    <row r="28" spans="1:14" ht="43.5" customHeight="1" x14ac:dyDescent="0.35">
      <c r="A28" s="8">
        <v>35</v>
      </c>
      <c r="B28" s="9" t="s">
        <v>212</v>
      </c>
      <c r="C28" s="36">
        <v>43333</v>
      </c>
      <c r="D28" s="9" t="s">
        <v>104</v>
      </c>
      <c r="E28" s="63">
        <v>200503684</v>
      </c>
      <c r="F28" s="31" t="s">
        <v>211</v>
      </c>
      <c r="G28" s="9">
        <v>1810</v>
      </c>
      <c r="H28" s="11" t="s">
        <v>153</v>
      </c>
      <c r="I28" s="13" t="s">
        <v>24</v>
      </c>
      <c r="J28" s="12" t="s">
        <v>152</v>
      </c>
      <c r="K28" s="100">
        <v>1</v>
      </c>
    </row>
    <row r="29" spans="1:14" ht="43.5" customHeight="1" x14ac:dyDescent="0.35">
      <c r="A29" s="8">
        <v>34</v>
      </c>
      <c r="B29" s="30" t="s">
        <v>210</v>
      </c>
      <c r="C29" s="29">
        <v>43277</v>
      </c>
      <c r="D29" s="16" t="s">
        <v>206</v>
      </c>
      <c r="E29" s="48">
        <v>200501200</v>
      </c>
      <c r="F29" s="17" t="s">
        <v>207</v>
      </c>
      <c r="G29" s="16">
        <v>1822</v>
      </c>
      <c r="H29" s="11" t="s">
        <v>208</v>
      </c>
      <c r="I29" s="13" t="s">
        <v>24</v>
      </c>
      <c r="J29" s="12" t="s">
        <v>148</v>
      </c>
      <c r="K29" s="100">
        <v>1</v>
      </c>
    </row>
    <row r="30" spans="1:14" ht="43.5" customHeight="1" x14ac:dyDescent="0.35">
      <c r="A30" s="8">
        <v>33</v>
      </c>
      <c r="B30" s="16" t="s">
        <v>44</v>
      </c>
      <c r="C30" s="29" t="s">
        <v>45</v>
      </c>
      <c r="D30" s="16" t="s">
        <v>103</v>
      </c>
      <c r="E30" s="48" t="s">
        <v>46</v>
      </c>
      <c r="F30" s="17" t="s">
        <v>120</v>
      </c>
      <c r="G30" s="16">
        <v>1805</v>
      </c>
      <c r="H30" s="11" t="s">
        <v>111</v>
      </c>
      <c r="I30" s="13" t="s">
        <v>24</v>
      </c>
      <c r="J30" s="12" t="s">
        <v>150</v>
      </c>
      <c r="K30" s="100">
        <v>2</v>
      </c>
    </row>
    <row r="31" spans="1:14" ht="43.5" customHeight="1" x14ac:dyDescent="0.35">
      <c r="A31" s="8">
        <v>32</v>
      </c>
      <c r="B31" s="16" t="s">
        <v>44</v>
      </c>
      <c r="C31" s="29" t="s">
        <v>47</v>
      </c>
      <c r="D31" s="16" t="s">
        <v>104</v>
      </c>
      <c r="E31" s="48" t="s">
        <v>48</v>
      </c>
      <c r="F31" s="17" t="s">
        <v>119</v>
      </c>
      <c r="G31" s="16">
        <v>1808</v>
      </c>
      <c r="H31" s="11" t="s">
        <v>167</v>
      </c>
      <c r="I31" s="13" t="s">
        <v>24</v>
      </c>
      <c r="J31" s="12" t="s">
        <v>152</v>
      </c>
      <c r="K31" s="100">
        <v>1</v>
      </c>
    </row>
    <row r="32" spans="1:14" ht="43.5" customHeight="1" x14ac:dyDescent="0.35">
      <c r="A32" s="8">
        <v>31</v>
      </c>
      <c r="B32" s="16" t="s">
        <v>44</v>
      </c>
      <c r="C32" s="29" t="s">
        <v>49</v>
      </c>
      <c r="D32" s="16" t="s">
        <v>105</v>
      </c>
      <c r="E32" s="48" t="s">
        <v>50</v>
      </c>
      <c r="F32" s="17" t="s">
        <v>121</v>
      </c>
      <c r="G32" s="16">
        <v>1803</v>
      </c>
      <c r="H32" s="11" t="s">
        <v>165</v>
      </c>
      <c r="I32" s="13" t="s">
        <v>24</v>
      </c>
      <c r="J32" s="12" t="s">
        <v>166</v>
      </c>
      <c r="K32" s="100">
        <v>1</v>
      </c>
    </row>
    <row r="33" spans="1:11" ht="43.5" customHeight="1" x14ac:dyDescent="0.35">
      <c r="A33" s="8">
        <v>30</v>
      </c>
      <c r="B33" s="16" t="s">
        <v>44</v>
      </c>
      <c r="C33" s="29" t="s">
        <v>49</v>
      </c>
      <c r="D33" s="16" t="s">
        <v>106</v>
      </c>
      <c r="E33" s="48" t="s">
        <v>51</v>
      </c>
      <c r="F33" s="17" t="s">
        <v>122</v>
      </c>
      <c r="G33" s="16">
        <v>1813</v>
      </c>
      <c r="H33" s="11" t="s">
        <v>168</v>
      </c>
      <c r="I33" s="13" t="s">
        <v>24</v>
      </c>
      <c r="J33" s="12" t="s">
        <v>150</v>
      </c>
      <c r="K33" s="100">
        <v>1</v>
      </c>
    </row>
    <row r="34" spans="1:11" ht="43.5" customHeight="1" x14ac:dyDescent="0.35">
      <c r="A34" s="8">
        <v>29</v>
      </c>
      <c r="B34" s="16" t="s">
        <v>44</v>
      </c>
      <c r="C34" s="29" t="s">
        <v>52</v>
      </c>
      <c r="D34" s="16" t="s">
        <v>105</v>
      </c>
      <c r="E34" s="48" t="s">
        <v>53</v>
      </c>
      <c r="F34" s="17" t="s">
        <v>123</v>
      </c>
      <c r="G34" s="16">
        <v>1803</v>
      </c>
      <c r="H34" s="11" t="s">
        <v>165</v>
      </c>
      <c r="I34" s="13" t="s">
        <v>24</v>
      </c>
      <c r="J34" s="12" t="s">
        <v>166</v>
      </c>
      <c r="K34" s="100">
        <v>1</v>
      </c>
    </row>
    <row r="35" spans="1:11" ht="43.5" customHeight="1" x14ac:dyDescent="0.35">
      <c r="A35" s="8">
        <v>28</v>
      </c>
      <c r="B35" s="16" t="s">
        <v>44</v>
      </c>
      <c r="C35" s="29" t="s">
        <v>52</v>
      </c>
      <c r="D35" s="16" t="s">
        <v>107</v>
      </c>
      <c r="E35" s="48" t="s">
        <v>54</v>
      </c>
      <c r="F35" s="17" t="s">
        <v>124</v>
      </c>
      <c r="G35" s="16">
        <v>1808</v>
      </c>
      <c r="H35" s="11" t="s">
        <v>111</v>
      </c>
      <c r="I35" s="13" t="s">
        <v>24</v>
      </c>
      <c r="J35" s="12" t="s">
        <v>150</v>
      </c>
      <c r="K35" s="100">
        <v>1</v>
      </c>
    </row>
    <row r="36" spans="1:11" ht="43.5" customHeight="1" x14ac:dyDescent="0.35">
      <c r="A36" s="8">
        <v>27</v>
      </c>
      <c r="B36" s="16" t="s">
        <v>44</v>
      </c>
      <c r="C36" s="29" t="s">
        <v>55</v>
      </c>
      <c r="D36" s="16" t="s">
        <v>106</v>
      </c>
      <c r="E36" s="48" t="s">
        <v>56</v>
      </c>
      <c r="F36" s="17" t="s">
        <v>126</v>
      </c>
      <c r="G36" s="16">
        <v>1815</v>
      </c>
      <c r="H36" s="11" t="s">
        <v>111</v>
      </c>
      <c r="I36" s="13" t="s">
        <v>24</v>
      </c>
      <c r="J36" s="12" t="s">
        <v>150</v>
      </c>
      <c r="K36" s="100">
        <v>1</v>
      </c>
    </row>
    <row r="37" spans="1:11" ht="43.5" customHeight="1" x14ac:dyDescent="0.35">
      <c r="A37" s="8">
        <v>26</v>
      </c>
      <c r="B37" s="16" t="s">
        <v>44</v>
      </c>
      <c r="C37" s="29" t="s">
        <v>57</v>
      </c>
      <c r="D37" s="16" t="s">
        <v>105</v>
      </c>
      <c r="E37" s="48" t="s">
        <v>58</v>
      </c>
      <c r="F37" s="17" t="s">
        <v>125</v>
      </c>
      <c r="G37" s="16" t="s">
        <v>110</v>
      </c>
      <c r="H37" s="11" t="s">
        <v>165</v>
      </c>
      <c r="I37" s="13" t="s">
        <v>24</v>
      </c>
      <c r="J37" s="12" t="s">
        <v>166</v>
      </c>
      <c r="K37" s="100">
        <v>1</v>
      </c>
    </row>
    <row r="38" spans="1:11" ht="43.5" customHeight="1" x14ac:dyDescent="0.35">
      <c r="A38" s="8">
        <v>25</v>
      </c>
      <c r="B38" s="16" t="s">
        <v>44</v>
      </c>
      <c r="C38" s="29" t="s">
        <v>59</v>
      </c>
      <c r="D38" s="16" t="s">
        <v>103</v>
      </c>
      <c r="E38" s="48" t="s">
        <v>60</v>
      </c>
      <c r="F38" s="17" t="s">
        <v>127</v>
      </c>
      <c r="G38" s="16">
        <v>1805</v>
      </c>
      <c r="H38" s="11" t="s">
        <v>111</v>
      </c>
      <c r="I38" s="13" t="s">
        <v>24</v>
      </c>
      <c r="J38" s="12" t="s">
        <v>150</v>
      </c>
      <c r="K38" s="100">
        <v>2</v>
      </c>
    </row>
    <row r="39" spans="1:11" ht="43.5" customHeight="1" x14ac:dyDescent="0.35">
      <c r="A39" s="8">
        <v>24</v>
      </c>
      <c r="B39" s="16" t="s">
        <v>44</v>
      </c>
      <c r="C39" s="29" t="s">
        <v>61</v>
      </c>
      <c r="D39" s="16" t="s">
        <v>106</v>
      </c>
      <c r="E39" s="48" t="s">
        <v>62</v>
      </c>
      <c r="F39" s="17" t="s">
        <v>128</v>
      </c>
      <c r="G39" s="16">
        <v>1741</v>
      </c>
      <c r="H39" s="11" t="s">
        <v>164</v>
      </c>
      <c r="I39" s="13" t="s">
        <v>24</v>
      </c>
      <c r="J39" s="12" t="s">
        <v>158</v>
      </c>
      <c r="K39" s="100">
        <v>1</v>
      </c>
    </row>
    <row r="40" spans="1:11" ht="43.5" customHeight="1" x14ac:dyDescent="0.35">
      <c r="A40" s="8">
        <v>23</v>
      </c>
      <c r="B40" s="16" t="s">
        <v>44</v>
      </c>
      <c r="C40" s="29" t="s">
        <v>63</v>
      </c>
      <c r="D40" s="16" t="s">
        <v>107</v>
      </c>
      <c r="E40" s="48" t="s">
        <v>64</v>
      </c>
      <c r="F40" s="17" t="s">
        <v>129</v>
      </c>
      <c r="G40" s="16">
        <v>1813</v>
      </c>
      <c r="H40" s="11" t="s">
        <v>163</v>
      </c>
      <c r="I40" s="13" t="s">
        <v>24</v>
      </c>
      <c r="J40" s="12" t="s">
        <v>150</v>
      </c>
      <c r="K40" s="100">
        <v>1</v>
      </c>
    </row>
    <row r="41" spans="1:11" ht="43.5" customHeight="1" x14ac:dyDescent="0.35">
      <c r="A41" s="8">
        <v>22</v>
      </c>
      <c r="B41" s="16" t="s">
        <v>44</v>
      </c>
      <c r="C41" s="29" t="s">
        <v>65</v>
      </c>
      <c r="D41" s="16" t="s">
        <v>105</v>
      </c>
      <c r="E41" s="48" t="s">
        <v>66</v>
      </c>
      <c r="F41" s="35" t="s">
        <v>118</v>
      </c>
      <c r="G41" s="16">
        <v>1806</v>
      </c>
      <c r="H41" s="11"/>
      <c r="I41" s="13" t="s">
        <v>24</v>
      </c>
      <c r="J41" s="12"/>
      <c r="K41" s="100">
        <v>1</v>
      </c>
    </row>
    <row r="42" spans="1:11" ht="43.5" customHeight="1" x14ac:dyDescent="0.35">
      <c r="A42" s="8">
        <v>21</v>
      </c>
      <c r="B42" s="16" t="s">
        <v>44</v>
      </c>
      <c r="C42" s="29" t="s">
        <v>65</v>
      </c>
      <c r="D42" s="16" t="s">
        <v>106</v>
      </c>
      <c r="E42" s="48" t="s">
        <v>67</v>
      </c>
      <c r="F42" s="17" t="s">
        <v>114</v>
      </c>
      <c r="G42" s="16" t="s">
        <v>110</v>
      </c>
      <c r="H42" s="11" t="s">
        <v>162</v>
      </c>
      <c r="I42" s="13" t="s">
        <v>24</v>
      </c>
      <c r="J42" s="12" t="s">
        <v>158</v>
      </c>
      <c r="K42" s="100">
        <v>1</v>
      </c>
    </row>
    <row r="43" spans="1:11" ht="43.5" customHeight="1" x14ac:dyDescent="0.35">
      <c r="A43" s="8">
        <v>20</v>
      </c>
      <c r="B43" s="16" t="s">
        <v>43</v>
      </c>
      <c r="C43" s="29" t="s">
        <v>68</v>
      </c>
      <c r="D43" s="16" t="s">
        <v>104</v>
      </c>
      <c r="E43" s="48" t="s">
        <v>69</v>
      </c>
      <c r="F43" s="17" t="s">
        <v>130</v>
      </c>
      <c r="G43" s="16" t="s">
        <v>110</v>
      </c>
      <c r="H43" s="11" t="s">
        <v>161</v>
      </c>
      <c r="I43" s="13" t="s">
        <v>24</v>
      </c>
      <c r="J43" s="12" t="s">
        <v>150</v>
      </c>
      <c r="K43" s="100">
        <v>1</v>
      </c>
    </row>
    <row r="44" spans="1:11" ht="43.5" customHeight="1" x14ac:dyDescent="0.35">
      <c r="A44" s="8">
        <v>19</v>
      </c>
      <c r="B44" s="16" t="s">
        <v>43</v>
      </c>
      <c r="C44" s="29" t="s">
        <v>70</v>
      </c>
      <c r="D44" s="16" t="s">
        <v>107</v>
      </c>
      <c r="E44" s="48" t="s">
        <v>71</v>
      </c>
      <c r="F44" s="17" t="s">
        <v>131</v>
      </c>
      <c r="G44" s="16">
        <v>1808</v>
      </c>
      <c r="H44" s="11" t="s">
        <v>156</v>
      </c>
      <c r="I44" s="13" t="s">
        <v>24</v>
      </c>
      <c r="J44" s="12" t="s">
        <v>148</v>
      </c>
      <c r="K44" s="100">
        <v>3</v>
      </c>
    </row>
    <row r="45" spans="1:11" ht="43.5" customHeight="1" x14ac:dyDescent="0.35">
      <c r="A45" s="8">
        <v>18</v>
      </c>
      <c r="B45" s="16" t="s">
        <v>43</v>
      </c>
      <c r="C45" s="29" t="s">
        <v>70</v>
      </c>
      <c r="D45" s="16" t="s">
        <v>104</v>
      </c>
      <c r="E45" s="48" t="s">
        <v>72</v>
      </c>
      <c r="F45" s="17" t="s">
        <v>132</v>
      </c>
      <c r="G45" s="16">
        <v>1808</v>
      </c>
      <c r="H45" s="11" t="s">
        <v>156</v>
      </c>
      <c r="I45" s="13" t="s">
        <v>24</v>
      </c>
      <c r="J45" s="12" t="s">
        <v>148</v>
      </c>
      <c r="K45" s="100">
        <v>1</v>
      </c>
    </row>
    <row r="46" spans="1:11" ht="43.5" customHeight="1" x14ac:dyDescent="0.35">
      <c r="A46" s="8">
        <v>17</v>
      </c>
      <c r="B46" s="16" t="s">
        <v>43</v>
      </c>
      <c r="C46" s="29" t="s">
        <v>70</v>
      </c>
      <c r="D46" s="16" t="s">
        <v>108</v>
      </c>
      <c r="E46" s="48" t="s">
        <v>73</v>
      </c>
      <c r="F46" s="17" t="s">
        <v>115</v>
      </c>
      <c r="G46" s="16">
        <v>1749</v>
      </c>
      <c r="H46" s="11" t="s">
        <v>111</v>
      </c>
      <c r="I46" s="13" t="s">
        <v>24</v>
      </c>
      <c r="J46" s="15" t="s">
        <v>160</v>
      </c>
      <c r="K46" s="100">
        <v>1</v>
      </c>
    </row>
    <row r="47" spans="1:11" ht="43.5" customHeight="1" x14ac:dyDescent="0.35">
      <c r="A47" s="8">
        <v>16</v>
      </c>
      <c r="B47" s="16" t="s">
        <v>43</v>
      </c>
      <c r="C47" s="29" t="s">
        <v>74</v>
      </c>
      <c r="D47" s="16" t="s">
        <v>107</v>
      </c>
      <c r="E47" s="48" t="s">
        <v>75</v>
      </c>
      <c r="F47" s="17" t="s">
        <v>133</v>
      </c>
      <c r="G47" s="16" t="s">
        <v>112</v>
      </c>
      <c r="H47" s="11" t="s">
        <v>156</v>
      </c>
      <c r="I47" s="13" t="s">
        <v>24</v>
      </c>
      <c r="J47" s="12" t="s">
        <v>148</v>
      </c>
      <c r="K47" s="100">
        <v>2</v>
      </c>
    </row>
    <row r="48" spans="1:11" ht="43.5" customHeight="1" x14ac:dyDescent="0.35">
      <c r="A48" s="8">
        <v>15</v>
      </c>
      <c r="B48" s="16" t="s">
        <v>43</v>
      </c>
      <c r="C48" s="29" t="s">
        <v>76</v>
      </c>
      <c r="D48" s="16" t="s">
        <v>106</v>
      </c>
      <c r="E48" s="48" t="s">
        <v>77</v>
      </c>
      <c r="F48" s="17" t="s">
        <v>134</v>
      </c>
      <c r="G48" s="16" t="s">
        <v>135</v>
      </c>
      <c r="H48" s="11" t="s">
        <v>159</v>
      </c>
      <c r="I48" s="13" t="s">
        <v>24</v>
      </c>
      <c r="J48" s="12" t="s">
        <v>152</v>
      </c>
      <c r="K48" s="100">
        <v>1</v>
      </c>
    </row>
    <row r="49" spans="1:14" ht="43.5" customHeight="1" x14ac:dyDescent="0.35">
      <c r="A49" s="8">
        <v>14</v>
      </c>
      <c r="B49" s="16" t="s">
        <v>43</v>
      </c>
      <c r="C49" s="29" t="s">
        <v>78</v>
      </c>
      <c r="D49" s="16" t="s">
        <v>107</v>
      </c>
      <c r="E49" s="48" t="s">
        <v>79</v>
      </c>
      <c r="F49" s="17" t="s">
        <v>136</v>
      </c>
      <c r="G49" s="16">
        <v>1808</v>
      </c>
      <c r="H49" s="11" t="s">
        <v>156</v>
      </c>
      <c r="I49" s="13" t="s">
        <v>24</v>
      </c>
      <c r="J49" s="12" t="s">
        <v>148</v>
      </c>
      <c r="K49" s="100">
        <v>2</v>
      </c>
    </row>
    <row r="50" spans="1:14" ht="43.5" customHeight="1" x14ac:dyDescent="0.35">
      <c r="A50" s="8">
        <v>13</v>
      </c>
      <c r="B50" s="16" t="s">
        <v>43</v>
      </c>
      <c r="C50" s="29" t="s">
        <v>80</v>
      </c>
      <c r="D50" s="16" t="s">
        <v>109</v>
      </c>
      <c r="E50" s="48" t="s">
        <v>81</v>
      </c>
      <c r="F50" s="17" t="s">
        <v>116</v>
      </c>
      <c r="G50" s="16" t="s">
        <v>113</v>
      </c>
      <c r="H50" s="11" t="s">
        <v>157</v>
      </c>
      <c r="I50" s="13" t="s">
        <v>24</v>
      </c>
      <c r="J50" s="12" t="s">
        <v>158</v>
      </c>
      <c r="K50" s="100">
        <v>1</v>
      </c>
    </row>
    <row r="51" spans="1:14" ht="43.5" customHeight="1" x14ac:dyDescent="0.35">
      <c r="A51" s="8">
        <v>12</v>
      </c>
      <c r="B51" s="16" t="s">
        <v>43</v>
      </c>
      <c r="C51" s="29" t="s">
        <v>82</v>
      </c>
      <c r="D51" s="16" t="s">
        <v>104</v>
      </c>
      <c r="E51" s="48" t="s">
        <v>83</v>
      </c>
      <c r="F51" s="17" t="s">
        <v>137</v>
      </c>
      <c r="G51" s="16">
        <v>1808</v>
      </c>
      <c r="H51" s="11" t="s">
        <v>111</v>
      </c>
      <c r="I51" s="13" t="s">
        <v>24</v>
      </c>
      <c r="J51" s="12" t="s">
        <v>150</v>
      </c>
      <c r="K51" s="100">
        <v>2</v>
      </c>
    </row>
    <row r="52" spans="1:14" ht="43.5" customHeight="1" x14ac:dyDescent="0.35">
      <c r="A52" s="8">
        <v>10</v>
      </c>
      <c r="B52" s="16" t="s">
        <v>43</v>
      </c>
      <c r="C52" s="29" t="s">
        <v>84</v>
      </c>
      <c r="D52" s="16" t="s">
        <v>107</v>
      </c>
      <c r="E52" s="48" t="s">
        <v>85</v>
      </c>
      <c r="F52" s="17" t="s">
        <v>117</v>
      </c>
      <c r="G52" s="16">
        <v>1808</v>
      </c>
      <c r="H52" s="11" t="s">
        <v>156</v>
      </c>
      <c r="I52" s="13" t="s">
        <v>24</v>
      </c>
      <c r="J52" s="12" t="s">
        <v>148</v>
      </c>
      <c r="K52" s="100">
        <v>1</v>
      </c>
    </row>
    <row r="53" spans="1:14" ht="43.5" customHeight="1" x14ac:dyDescent="0.35">
      <c r="A53" s="8">
        <v>9</v>
      </c>
      <c r="B53" s="16" t="s">
        <v>43</v>
      </c>
      <c r="C53" s="29" t="s">
        <v>86</v>
      </c>
      <c r="D53" s="16" t="s">
        <v>107</v>
      </c>
      <c r="E53" s="48" t="s">
        <v>87</v>
      </c>
      <c r="F53" s="17" t="s">
        <v>138</v>
      </c>
      <c r="G53" s="16">
        <v>1808</v>
      </c>
      <c r="H53" s="11" t="s">
        <v>111</v>
      </c>
      <c r="I53" s="13" t="s">
        <v>24</v>
      </c>
      <c r="J53" s="12" t="s">
        <v>150</v>
      </c>
      <c r="K53" s="100">
        <v>1</v>
      </c>
    </row>
    <row r="54" spans="1:14" ht="43.5" customHeight="1" x14ac:dyDescent="0.35">
      <c r="A54" s="8">
        <v>8</v>
      </c>
      <c r="B54" s="16" t="s">
        <v>43</v>
      </c>
      <c r="C54" s="29" t="s">
        <v>88</v>
      </c>
      <c r="D54" s="16" t="s">
        <v>104</v>
      </c>
      <c r="E54" s="48" t="s">
        <v>89</v>
      </c>
      <c r="F54" s="17" t="s">
        <v>139</v>
      </c>
      <c r="G54" s="16">
        <v>1808</v>
      </c>
      <c r="H54" s="11" t="s">
        <v>111</v>
      </c>
      <c r="I54" s="13" t="s">
        <v>24</v>
      </c>
      <c r="J54" s="12" t="s">
        <v>150</v>
      </c>
      <c r="K54" s="100">
        <v>1</v>
      </c>
    </row>
    <row r="55" spans="1:14" ht="43.5" customHeight="1" x14ac:dyDescent="0.35">
      <c r="A55" s="8">
        <v>7</v>
      </c>
      <c r="B55" s="16" t="s">
        <v>43</v>
      </c>
      <c r="C55" s="29" t="s">
        <v>90</v>
      </c>
      <c r="D55" s="16" t="s">
        <v>104</v>
      </c>
      <c r="E55" s="48" t="s">
        <v>91</v>
      </c>
      <c r="F55" s="17" t="s">
        <v>140</v>
      </c>
      <c r="G55" s="16">
        <v>1808</v>
      </c>
      <c r="H55" s="11" t="s">
        <v>111</v>
      </c>
      <c r="I55" s="13" t="s">
        <v>24</v>
      </c>
      <c r="J55" s="15" t="s">
        <v>150</v>
      </c>
      <c r="K55" s="100">
        <v>1</v>
      </c>
    </row>
    <row r="56" spans="1:14" ht="43.5" customHeight="1" x14ac:dyDescent="0.35">
      <c r="A56" s="8">
        <v>6</v>
      </c>
      <c r="B56" s="16" t="s">
        <v>43</v>
      </c>
      <c r="C56" s="29" t="s">
        <v>92</v>
      </c>
      <c r="D56" s="16" t="s">
        <v>104</v>
      </c>
      <c r="E56" s="48" t="s">
        <v>93</v>
      </c>
      <c r="F56" s="17" t="s">
        <v>141</v>
      </c>
      <c r="G56" s="16">
        <v>1803</v>
      </c>
      <c r="H56" s="11" t="s">
        <v>155</v>
      </c>
      <c r="I56" s="13" t="s">
        <v>24</v>
      </c>
      <c r="J56" s="12" t="s">
        <v>152</v>
      </c>
      <c r="K56" s="100">
        <v>1</v>
      </c>
    </row>
    <row r="57" spans="1:14" ht="43.5" customHeight="1" x14ac:dyDescent="0.35">
      <c r="A57" s="8">
        <v>5</v>
      </c>
      <c r="B57" s="16" t="s">
        <v>42</v>
      </c>
      <c r="C57" s="29" t="s">
        <v>94</v>
      </c>
      <c r="D57" s="16" t="s">
        <v>107</v>
      </c>
      <c r="E57" s="48" t="s">
        <v>95</v>
      </c>
      <c r="F57" s="17" t="s">
        <v>142</v>
      </c>
      <c r="G57" s="16">
        <v>1803</v>
      </c>
      <c r="H57" s="11" t="s">
        <v>154</v>
      </c>
      <c r="I57" s="13" t="s">
        <v>24</v>
      </c>
      <c r="J57" s="12" t="s">
        <v>152</v>
      </c>
      <c r="K57" s="100">
        <v>2</v>
      </c>
    </row>
    <row r="58" spans="1:14" ht="43.5" customHeight="1" x14ac:dyDescent="0.35">
      <c r="A58" s="8">
        <v>4</v>
      </c>
      <c r="B58" s="16" t="s">
        <v>42</v>
      </c>
      <c r="C58" s="29" t="s">
        <v>96</v>
      </c>
      <c r="D58" s="16" t="s">
        <v>104</v>
      </c>
      <c r="E58" s="48" t="s">
        <v>97</v>
      </c>
      <c r="F58" s="17" t="s">
        <v>143</v>
      </c>
      <c r="G58" s="16">
        <v>1803</v>
      </c>
      <c r="H58" s="11" t="s">
        <v>153</v>
      </c>
      <c r="I58" s="13" t="s">
        <v>24</v>
      </c>
      <c r="J58" s="12" t="s">
        <v>152</v>
      </c>
      <c r="K58" s="100">
        <v>1</v>
      </c>
    </row>
    <row r="59" spans="1:14" ht="43.5" customHeight="1" x14ac:dyDescent="0.35">
      <c r="A59" s="8">
        <v>3</v>
      </c>
      <c r="B59" s="16" t="s">
        <v>42</v>
      </c>
      <c r="C59" s="29" t="s">
        <v>96</v>
      </c>
      <c r="D59" s="16" t="s">
        <v>107</v>
      </c>
      <c r="E59" s="48" t="s">
        <v>98</v>
      </c>
      <c r="F59" s="17" t="s">
        <v>144</v>
      </c>
      <c r="G59" s="16">
        <v>1803</v>
      </c>
      <c r="H59" s="11" t="s">
        <v>151</v>
      </c>
      <c r="I59" s="13" t="s">
        <v>24</v>
      </c>
      <c r="J59" s="12" t="s">
        <v>152</v>
      </c>
      <c r="K59" s="100">
        <v>1</v>
      </c>
    </row>
    <row r="60" spans="1:14" s="25" customFormat="1" ht="43.5" customHeight="1" x14ac:dyDescent="0.35">
      <c r="A60" s="19">
        <v>2</v>
      </c>
      <c r="B60" s="20" t="s">
        <v>42</v>
      </c>
      <c r="C60" s="37" t="s">
        <v>96</v>
      </c>
      <c r="D60" s="20" t="s">
        <v>104</v>
      </c>
      <c r="E60" s="92" t="s">
        <v>99</v>
      </c>
      <c r="F60" s="21" t="s">
        <v>145</v>
      </c>
      <c r="G60" s="20">
        <v>1803</v>
      </c>
      <c r="H60" s="22" t="s">
        <v>149</v>
      </c>
      <c r="I60" s="23" t="s">
        <v>24</v>
      </c>
      <c r="J60" s="24" t="s">
        <v>150</v>
      </c>
      <c r="K60" s="101">
        <v>1</v>
      </c>
      <c r="L60" s="99" t="s">
        <v>203</v>
      </c>
      <c r="M60" s="95"/>
      <c r="N60" s="95"/>
    </row>
    <row r="61" spans="1:14" ht="43.5" customHeight="1" x14ac:dyDescent="0.35">
      <c r="A61" s="8">
        <v>1</v>
      </c>
      <c r="B61" s="16" t="s">
        <v>42</v>
      </c>
      <c r="C61" s="29" t="s">
        <v>100</v>
      </c>
      <c r="D61" s="16" t="s">
        <v>39</v>
      </c>
      <c r="E61" s="48" t="s">
        <v>101</v>
      </c>
      <c r="F61" s="17" t="s">
        <v>146</v>
      </c>
      <c r="G61" s="16">
        <v>1810</v>
      </c>
      <c r="H61" s="11" t="s">
        <v>147</v>
      </c>
      <c r="I61" s="13" t="s">
        <v>24</v>
      </c>
      <c r="J61" s="12" t="s">
        <v>148</v>
      </c>
      <c r="K61" s="100">
        <v>1</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D575E-64DC-4A9A-B6F8-7E464EA57941}">
  <dimension ref="A3:C8"/>
  <sheetViews>
    <sheetView workbookViewId="0">
      <selection activeCell="B13" sqref="B13"/>
    </sheetView>
  </sheetViews>
  <sheetFormatPr defaultRowHeight="14.5" x14ac:dyDescent="0.35"/>
  <cols>
    <col min="1" max="1" width="15.54296875" bestFit="1" customWidth="1"/>
    <col min="2" max="2" width="14.453125" style="88" bestFit="1" customWidth="1"/>
    <col min="3" max="3" width="9.26953125" style="89"/>
  </cols>
  <sheetData>
    <row r="3" spans="1:3" x14ac:dyDescent="0.35">
      <c r="A3" s="86" t="s">
        <v>169</v>
      </c>
      <c r="B3" s="88" t="s">
        <v>40</v>
      </c>
      <c r="C3" s="89" t="s">
        <v>289</v>
      </c>
    </row>
    <row r="4" spans="1:3" x14ac:dyDescent="0.35">
      <c r="A4" s="87" t="s">
        <v>259</v>
      </c>
      <c r="B4" s="88">
        <v>1</v>
      </c>
      <c r="C4" s="89">
        <f>GETPIVOTDATA("Quantity",$A$3,"Defect Code","backwards")/GETPIVOTDATA("Quantity",$A$3)</f>
        <v>6.25E-2</v>
      </c>
    </row>
    <row r="5" spans="1:3" x14ac:dyDescent="0.35">
      <c r="A5" s="87" t="s">
        <v>271</v>
      </c>
      <c r="B5" s="88">
        <v>13</v>
      </c>
      <c r="C5" s="89">
        <f>GETPIVOTDATA("Quantity",$A$3,"Defect Code","Inproper installed")/GETPIVOTDATA("Quantity",$A$3)</f>
        <v>0.8125</v>
      </c>
    </row>
    <row r="6" spans="1:3" x14ac:dyDescent="0.35">
      <c r="A6" s="87" t="s">
        <v>247</v>
      </c>
      <c r="B6" s="88">
        <v>1</v>
      </c>
      <c r="C6" s="89">
        <f>GETPIVOTDATA("Quantity",$A$3,"Defect Code","backwards")/GETPIVOTDATA("Quantity",$A$3)</f>
        <v>6.25E-2</v>
      </c>
    </row>
    <row r="7" spans="1:3" x14ac:dyDescent="0.35">
      <c r="A7" s="87" t="s">
        <v>226</v>
      </c>
      <c r="B7" s="88">
        <v>1</v>
      </c>
      <c r="C7" s="89">
        <f>GETPIVOTDATA("Quantity",$A$3,"Defect Code","backwards")/GETPIVOTDATA("Quantity",$A$3)</f>
        <v>6.25E-2</v>
      </c>
    </row>
    <row r="8" spans="1:3" x14ac:dyDescent="0.35">
      <c r="A8" s="87" t="s">
        <v>41</v>
      </c>
      <c r="B8" s="88">
        <v>16</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B805D-DA2D-425A-A59B-5540132AB1F3}">
  <dimension ref="A1:L8"/>
  <sheetViews>
    <sheetView zoomScale="71" zoomScaleNormal="71" workbookViewId="0">
      <selection activeCell="E6" sqref="E6"/>
    </sheetView>
  </sheetViews>
  <sheetFormatPr defaultRowHeight="14.5" x14ac:dyDescent="0.35"/>
  <cols>
    <col min="1" max="1" width="5.90625" style="46" bestFit="1" customWidth="1"/>
    <col min="2" max="2" width="20.1796875" bestFit="1" customWidth="1"/>
    <col min="3" max="3" width="13.1796875" bestFit="1" customWidth="1"/>
    <col min="4" max="4" width="17.7265625" bestFit="1" customWidth="1"/>
    <col min="5" max="5" width="13.36328125" bestFit="1" customWidth="1"/>
    <col min="6" max="6" width="43.7265625" customWidth="1"/>
    <col min="7" max="7" width="11.90625" bestFit="1" customWidth="1"/>
    <col min="8" max="8" width="14.08984375" customWidth="1"/>
    <col min="9" max="9" width="7.81640625" bestFit="1" customWidth="1"/>
    <col min="10" max="10" width="19.54296875" bestFit="1" customWidth="1"/>
    <col min="11" max="11" width="9.26953125" bestFit="1" customWidth="1"/>
  </cols>
  <sheetData>
    <row r="1" spans="1:12" ht="30" customHeight="1" x14ac:dyDescent="0.35">
      <c r="A1" s="47" t="s">
        <v>12</v>
      </c>
      <c r="B1" s="9" t="s">
        <v>20</v>
      </c>
      <c r="C1" s="36" t="s">
        <v>102</v>
      </c>
      <c r="D1" s="9" t="s">
        <v>1</v>
      </c>
      <c r="E1" s="9" t="s">
        <v>13</v>
      </c>
      <c r="F1" s="10" t="s">
        <v>21</v>
      </c>
      <c r="G1" s="9" t="s">
        <v>22</v>
      </c>
      <c r="H1" s="11" t="s">
        <v>0</v>
      </c>
      <c r="I1" s="13" t="s">
        <v>23</v>
      </c>
      <c r="J1" s="12" t="s">
        <v>34</v>
      </c>
      <c r="K1" s="14" t="s">
        <v>19</v>
      </c>
    </row>
    <row r="2" spans="1:12" ht="30" customHeight="1" x14ac:dyDescent="0.35">
      <c r="A2" s="54">
        <v>41</v>
      </c>
      <c r="B2" s="55" t="s">
        <v>232</v>
      </c>
      <c r="C2" s="56">
        <v>43391</v>
      </c>
      <c r="D2" s="55" t="s">
        <v>109</v>
      </c>
      <c r="E2" s="55">
        <v>200506194</v>
      </c>
      <c r="F2" s="57" t="s">
        <v>233</v>
      </c>
      <c r="G2" s="55">
        <v>1741</v>
      </c>
      <c r="H2" s="58" t="s">
        <v>234</v>
      </c>
      <c r="I2" s="59" t="s">
        <v>24</v>
      </c>
      <c r="J2" s="60" t="s">
        <v>152</v>
      </c>
      <c r="K2" s="61">
        <v>1</v>
      </c>
    </row>
    <row r="3" spans="1:12" ht="30" customHeight="1" x14ac:dyDescent="0.35">
      <c r="A3" s="54">
        <v>39</v>
      </c>
      <c r="B3" s="55" t="s">
        <v>217</v>
      </c>
      <c r="C3" s="56">
        <v>43365</v>
      </c>
      <c r="D3" s="55" t="s">
        <v>39</v>
      </c>
      <c r="E3" s="55">
        <v>200505243</v>
      </c>
      <c r="F3" s="57" t="s">
        <v>219</v>
      </c>
      <c r="G3" s="55">
        <v>1815</v>
      </c>
      <c r="H3" s="58" t="s">
        <v>220</v>
      </c>
      <c r="I3" s="59" t="s">
        <v>24</v>
      </c>
      <c r="J3" s="60" t="s">
        <v>152</v>
      </c>
      <c r="K3" s="61">
        <v>1</v>
      </c>
      <c r="L3" t="s">
        <v>231</v>
      </c>
    </row>
    <row r="4" spans="1:12" ht="30" customHeight="1" x14ac:dyDescent="0.35">
      <c r="A4" s="54">
        <v>48</v>
      </c>
      <c r="B4" s="55" t="s">
        <v>239</v>
      </c>
      <c r="C4" s="56">
        <v>43417</v>
      </c>
      <c r="D4" s="55" t="s">
        <v>255</v>
      </c>
      <c r="E4" s="55">
        <v>200507282</v>
      </c>
      <c r="F4" s="57" t="s">
        <v>254</v>
      </c>
      <c r="G4" s="55">
        <v>1811</v>
      </c>
      <c r="H4" s="58" t="s">
        <v>253</v>
      </c>
      <c r="I4" s="59" t="s">
        <v>24</v>
      </c>
      <c r="J4" s="60" t="s">
        <v>224</v>
      </c>
      <c r="K4" s="61">
        <v>1</v>
      </c>
      <c r="L4" t="s">
        <v>237</v>
      </c>
    </row>
    <row r="5" spans="1:12" ht="30" customHeight="1" x14ac:dyDescent="0.35">
      <c r="A5" s="54">
        <v>47</v>
      </c>
      <c r="B5" s="55" t="s">
        <v>239</v>
      </c>
      <c r="C5" s="56">
        <v>43412</v>
      </c>
      <c r="D5" s="55" t="s">
        <v>255</v>
      </c>
      <c r="E5" s="55">
        <v>200507080</v>
      </c>
      <c r="F5" s="57" t="s">
        <v>252</v>
      </c>
      <c r="G5" s="55">
        <v>1811</v>
      </c>
      <c r="H5" s="58" t="s">
        <v>253</v>
      </c>
      <c r="I5" s="59" t="s">
        <v>24</v>
      </c>
      <c r="J5" s="60" t="s">
        <v>224</v>
      </c>
      <c r="K5" s="61">
        <v>1</v>
      </c>
      <c r="L5" t="s">
        <v>237</v>
      </c>
    </row>
    <row r="6" spans="1:12" ht="30" customHeight="1" x14ac:dyDescent="0.35">
      <c r="A6" s="54">
        <v>45</v>
      </c>
      <c r="B6" s="55" t="s">
        <v>239</v>
      </c>
      <c r="C6" s="56">
        <v>43404</v>
      </c>
      <c r="D6" s="55" t="s">
        <v>39</v>
      </c>
      <c r="E6" s="55">
        <v>200506721</v>
      </c>
      <c r="F6" s="57" t="s">
        <v>243</v>
      </c>
      <c r="G6" s="55">
        <v>1919</v>
      </c>
      <c r="H6" s="58" t="s">
        <v>222</v>
      </c>
      <c r="I6" s="59" t="s">
        <v>24</v>
      </c>
      <c r="J6" s="60" t="s">
        <v>225</v>
      </c>
      <c r="K6" s="61">
        <v>1</v>
      </c>
    </row>
    <row r="7" spans="1:12" ht="30" customHeight="1" x14ac:dyDescent="0.35">
      <c r="A7" s="54">
        <v>41</v>
      </c>
      <c r="B7" s="55" t="s">
        <v>232</v>
      </c>
      <c r="C7" s="56" t="s">
        <v>238</v>
      </c>
      <c r="D7" s="55" t="s">
        <v>39</v>
      </c>
      <c r="E7" s="55">
        <v>200506695</v>
      </c>
      <c r="F7" s="57" t="s">
        <v>236</v>
      </c>
      <c r="G7" s="55">
        <v>1819</v>
      </c>
      <c r="H7" s="58" t="s">
        <v>222</v>
      </c>
      <c r="I7" s="59" t="s">
        <v>24</v>
      </c>
      <c r="J7" s="60" t="s">
        <v>225</v>
      </c>
      <c r="K7" s="61">
        <v>1</v>
      </c>
      <c r="L7" t="s">
        <v>237</v>
      </c>
    </row>
    <row r="8" spans="1:12" ht="30" customHeight="1" x14ac:dyDescent="0.35">
      <c r="A8" s="54">
        <v>40</v>
      </c>
      <c r="B8" s="55" t="s">
        <v>232</v>
      </c>
      <c r="C8" s="56">
        <v>43390</v>
      </c>
      <c r="D8" s="55" t="s">
        <v>39</v>
      </c>
      <c r="E8" s="55">
        <v>200506153</v>
      </c>
      <c r="F8" s="57" t="s">
        <v>235</v>
      </c>
      <c r="G8" s="55">
        <v>1818</v>
      </c>
      <c r="H8" s="58" t="s">
        <v>222</v>
      </c>
      <c r="I8" s="59" t="s">
        <v>24</v>
      </c>
      <c r="J8" s="60" t="s">
        <v>225</v>
      </c>
      <c r="K8" s="61">
        <v>1</v>
      </c>
      <c r="L8" t="s">
        <v>237</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Sheet2</vt:lpstr>
      <vt:lpstr>Sheet6</vt:lpstr>
      <vt:lpstr>Sheet4</vt:lpstr>
      <vt:lpstr>Sheet1</vt:lpstr>
      <vt:lpstr>Monthly PPM</vt:lpstr>
      <vt:lpstr>SQ DMR Tracking</vt:lpstr>
      <vt:lpstr>Sheet5</vt:lpstr>
      <vt:lpstr>DMR (removed from)</vt:lpstr>
    </vt:vector>
  </TitlesOfParts>
  <Company>Advanced Energy Industries,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dc:creator>
  <cp:lastModifiedBy>Tang, Melon (Mei Lan)</cp:lastModifiedBy>
  <dcterms:created xsi:type="dcterms:W3CDTF">2010-04-23T03:41:14Z</dcterms:created>
  <dcterms:modified xsi:type="dcterms:W3CDTF">2019-06-04T02:28:03Z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Plexus Penang Seaside DPPM Report for WK03 2018.xlsx</vt:lpwstr>
  </property>
</Properties>
</file>